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66925"/>
  <mc:AlternateContent xmlns:mc="http://schemas.openxmlformats.org/markup-compatibility/2006">
    <mc:Choice Requires="x15">
      <x15ac:absPath xmlns:x15ac="http://schemas.microsoft.com/office/spreadsheetml/2010/11/ac" url="H:\PUBLIC\Sustainability\DOE RACER\Brett\Toolkit\"/>
    </mc:Choice>
  </mc:AlternateContent>
  <xr:revisionPtr revIDLastSave="0" documentId="13_ncr:1_{6923F08B-AD79-4939-83BA-C17BA01E865A}" xr6:coauthVersionLast="47" xr6:coauthVersionMax="47" xr10:uidLastSave="{00000000-0000-0000-0000-000000000000}"/>
  <bookViews>
    <workbookView xWindow="-120" yWindow="-120" windowWidth="29040" windowHeight="15840" activeTab="3" xr2:uid="{9882CECD-B0E0-43F1-ACF7-DF1FA81504B7}"/>
  </bookViews>
  <sheets>
    <sheet name="Instructions" sheetId="4" r:id="rId1"/>
    <sheet name="Definitions" sheetId="2" r:id="rId2"/>
    <sheet name="Master" sheetId="1" r:id="rId3"/>
    <sheet name="Budget" sheetId="26" r:id="rId4"/>
    <sheet name="Example 1" sheetId="3" r:id="rId5"/>
    <sheet name="Site 1" sheetId="6" r:id="rId6"/>
    <sheet name="Site 2" sheetId="7" r:id="rId7"/>
    <sheet name="Site 3" sheetId="8" r:id="rId8"/>
    <sheet name="Site 4" sheetId="10" r:id="rId9"/>
    <sheet name="Site 5" sheetId="9" r:id="rId10"/>
    <sheet name="Site 6" sheetId="11" r:id="rId11"/>
    <sheet name="Site 7" sheetId="12" r:id="rId12"/>
    <sheet name="Site 8" sheetId="13" r:id="rId13"/>
    <sheet name="Site 9" sheetId="14" r:id="rId14"/>
    <sheet name="Site 10" sheetId="15" r:id="rId15"/>
    <sheet name="Site 11" sheetId="16" r:id="rId16"/>
    <sheet name="Site 12" sheetId="17" r:id="rId17"/>
    <sheet name="Site 13" sheetId="18" r:id="rId18"/>
    <sheet name="Site 14" sheetId="19" r:id="rId19"/>
    <sheet name="Site 15" sheetId="20" r:id="rId20"/>
    <sheet name="Site 16" sheetId="21" r:id="rId21"/>
    <sheet name="Site 17" sheetId="22" r:id="rId22"/>
    <sheet name="Site 18" sheetId="23" r:id="rId23"/>
    <sheet name="Site 19" sheetId="24" r:id="rId24"/>
    <sheet name="Site 20" sheetId="25" r:id="rId2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26" l="1"/>
  <c r="Q3" i="1"/>
  <c r="F22" i="26" l="1"/>
  <c r="F21" i="26"/>
  <c r="F20" i="26"/>
  <c r="F19" i="26"/>
  <c r="F18" i="26"/>
  <c r="F17" i="26"/>
  <c r="F16" i="26"/>
  <c r="F15" i="26"/>
  <c r="F14" i="26"/>
  <c r="F13" i="26"/>
  <c r="F12" i="26"/>
  <c r="F11" i="26"/>
  <c r="F10" i="26"/>
  <c r="F9" i="26"/>
  <c r="F8" i="26"/>
  <c r="F7" i="26"/>
  <c r="F6" i="26"/>
  <c r="F5" i="26"/>
  <c r="F4" i="26"/>
  <c r="F8" i="1"/>
  <c r="C7" i="26" s="1"/>
  <c r="D7" i="26" s="1"/>
  <c r="F3" i="26"/>
  <c r="I21" i="6"/>
  <c r="F6" i="1"/>
  <c r="C5" i="26" s="1"/>
  <c r="D5" i="26" s="1"/>
  <c r="A22" i="26"/>
  <c r="A20" i="26"/>
  <c r="A21" i="26"/>
  <c r="A4" i="26"/>
  <c r="A5" i="26"/>
  <c r="A6" i="26"/>
  <c r="A7" i="26"/>
  <c r="A8" i="26"/>
  <c r="A9" i="26"/>
  <c r="A10" i="26"/>
  <c r="A11" i="26"/>
  <c r="A12" i="26"/>
  <c r="A13" i="26"/>
  <c r="A14" i="26"/>
  <c r="A15" i="26"/>
  <c r="A16" i="26"/>
  <c r="A17" i="26"/>
  <c r="A18" i="26"/>
  <c r="A19" i="26"/>
  <c r="A3" i="26"/>
  <c r="G5" i="26" l="1"/>
  <c r="G7" i="26"/>
  <c r="H5" i="26" l="1"/>
  <c r="H7" i="26"/>
  <c r="B5" i="1" l="1"/>
  <c r="B4" i="26" s="1"/>
  <c r="F5" i="1"/>
  <c r="C4" i="26" s="1"/>
  <c r="D4" i="26" s="1"/>
  <c r="G5" i="1"/>
  <c r="J5" i="1" s="1"/>
  <c r="H5" i="1"/>
  <c r="I5" i="1"/>
  <c r="B6" i="1"/>
  <c r="B5" i="26" s="1"/>
  <c r="G6" i="1"/>
  <c r="H6" i="1"/>
  <c r="I6" i="1"/>
  <c r="B7" i="1"/>
  <c r="B6" i="26" s="1"/>
  <c r="F7" i="1"/>
  <c r="C6" i="26" s="1"/>
  <c r="D6" i="26" s="1"/>
  <c r="G7" i="1"/>
  <c r="J7" i="1" s="1"/>
  <c r="H7" i="1"/>
  <c r="I7" i="1"/>
  <c r="B8" i="1"/>
  <c r="B7" i="26" s="1"/>
  <c r="G8" i="1"/>
  <c r="J8" i="1" s="1"/>
  <c r="H8" i="1"/>
  <c r="I8" i="1"/>
  <c r="B9" i="1"/>
  <c r="B8" i="26" s="1"/>
  <c r="F9" i="1"/>
  <c r="C8" i="26" s="1"/>
  <c r="D8" i="26" s="1"/>
  <c r="G9" i="1"/>
  <c r="J9" i="1" s="1"/>
  <c r="H9" i="1"/>
  <c r="I9" i="1"/>
  <c r="B10" i="1"/>
  <c r="B9" i="26" s="1"/>
  <c r="F10" i="1"/>
  <c r="C9" i="26" s="1"/>
  <c r="D9" i="26" s="1"/>
  <c r="G10" i="1"/>
  <c r="J10" i="1" s="1"/>
  <c r="H10" i="1"/>
  <c r="I10" i="1"/>
  <c r="B11" i="1"/>
  <c r="B10" i="26" s="1"/>
  <c r="F11" i="1"/>
  <c r="C10" i="26" s="1"/>
  <c r="D10" i="26" s="1"/>
  <c r="G11" i="1"/>
  <c r="J11" i="1" s="1"/>
  <c r="H11" i="1"/>
  <c r="I11" i="1"/>
  <c r="B12" i="1"/>
  <c r="B11" i="26" s="1"/>
  <c r="F12" i="1"/>
  <c r="C11" i="26" s="1"/>
  <c r="D11" i="26" s="1"/>
  <c r="G12" i="1"/>
  <c r="J12" i="1" s="1"/>
  <c r="H12" i="1"/>
  <c r="I12" i="1"/>
  <c r="B13" i="1"/>
  <c r="B12" i="26" s="1"/>
  <c r="F13" i="1"/>
  <c r="C12" i="26" s="1"/>
  <c r="D12" i="26" s="1"/>
  <c r="G13" i="1"/>
  <c r="J13" i="1" s="1"/>
  <c r="H13" i="1"/>
  <c r="I13" i="1"/>
  <c r="B14" i="1"/>
  <c r="B13" i="26" s="1"/>
  <c r="F14" i="1"/>
  <c r="C13" i="26" s="1"/>
  <c r="G14" i="1"/>
  <c r="J14" i="1" s="1"/>
  <c r="H14" i="1"/>
  <c r="I14" i="1"/>
  <c r="B15" i="1"/>
  <c r="B14" i="26" s="1"/>
  <c r="F15" i="1"/>
  <c r="C14" i="26" s="1"/>
  <c r="D14" i="26" s="1"/>
  <c r="G15" i="1"/>
  <c r="J15" i="1" s="1"/>
  <c r="H15" i="1"/>
  <c r="I15" i="1"/>
  <c r="B16" i="1"/>
  <c r="B15" i="26" s="1"/>
  <c r="F16" i="1"/>
  <c r="C15" i="26" s="1"/>
  <c r="D15" i="26" s="1"/>
  <c r="G16" i="1"/>
  <c r="J16" i="1" s="1"/>
  <c r="H16" i="1"/>
  <c r="I16" i="1"/>
  <c r="B17" i="1"/>
  <c r="B16" i="26" s="1"/>
  <c r="F17" i="1"/>
  <c r="C16" i="26" s="1"/>
  <c r="D16" i="26" s="1"/>
  <c r="G17" i="1"/>
  <c r="J17" i="1" s="1"/>
  <c r="H17" i="1"/>
  <c r="I17" i="1"/>
  <c r="B18" i="1"/>
  <c r="B17" i="26" s="1"/>
  <c r="F18" i="1"/>
  <c r="C17" i="26" s="1"/>
  <c r="D17" i="26" s="1"/>
  <c r="G17" i="26" s="1"/>
  <c r="H17" i="26" s="1"/>
  <c r="G18" i="1"/>
  <c r="J18" i="1" s="1"/>
  <c r="H18" i="1"/>
  <c r="I18" i="1"/>
  <c r="B19" i="1"/>
  <c r="B18" i="26" s="1"/>
  <c r="F19" i="1"/>
  <c r="C18" i="26" s="1"/>
  <c r="D18" i="26" s="1"/>
  <c r="G19" i="1"/>
  <c r="J19" i="1" s="1"/>
  <c r="H19" i="1"/>
  <c r="I19" i="1"/>
  <c r="B20" i="1"/>
  <c r="B19" i="26" s="1"/>
  <c r="F20" i="1"/>
  <c r="C19" i="26" s="1"/>
  <c r="D19" i="26" s="1"/>
  <c r="G20" i="1"/>
  <c r="J20" i="1" s="1"/>
  <c r="H20" i="1"/>
  <c r="I20" i="1"/>
  <c r="B21" i="1"/>
  <c r="B20" i="26" s="1"/>
  <c r="F21" i="1"/>
  <c r="C20" i="26" s="1"/>
  <c r="D20" i="26" s="1"/>
  <c r="G21" i="1"/>
  <c r="J21" i="1" s="1"/>
  <c r="H21" i="1"/>
  <c r="I21" i="1"/>
  <c r="B22" i="1"/>
  <c r="B21" i="26" s="1"/>
  <c r="F22" i="1"/>
  <c r="C21" i="26" s="1"/>
  <c r="D21" i="26" s="1"/>
  <c r="G22" i="1"/>
  <c r="J22" i="1" s="1"/>
  <c r="H22" i="1"/>
  <c r="I22" i="1"/>
  <c r="B23" i="1"/>
  <c r="B22" i="26" s="1"/>
  <c r="F23" i="1"/>
  <c r="C22" i="26" s="1"/>
  <c r="D22" i="26" s="1"/>
  <c r="G23" i="1"/>
  <c r="J23" i="1" s="1"/>
  <c r="H23" i="1"/>
  <c r="I23" i="1"/>
  <c r="G4" i="1"/>
  <c r="J4" i="1" s="1"/>
  <c r="I4" i="1"/>
  <c r="H4" i="1"/>
  <c r="F4" i="1"/>
  <c r="C3" i="26" s="1"/>
  <c r="D3" i="26" s="1"/>
  <c r="I47" i="25"/>
  <c r="I45" i="25"/>
  <c r="I43" i="25"/>
  <c r="I41" i="25"/>
  <c r="I39" i="25"/>
  <c r="I36" i="25"/>
  <c r="I34" i="25"/>
  <c r="I32" i="25"/>
  <c r="I30" i="25"/>
  <c r="I28" i="25"/>
  <c r="I26" i="25"/>
  <c r="I23" i="25"/>
  <c r="I21" i="25"/>
  <c r="I19" i="25"/>
  <c r="I17" i="25"/>
  <c r="I15" i="25"/>
  <c r="I13" i="25"/>
  <c r="I11" i="25"/>
  <c r="I9" i="25"/>
  <c r="I7" i="25"/>
  <c r="I47" i="24"/>
  <c r="I45" i="24"/>
  <c r="I43" i="24"/>
  <c r="I41" i="24"/>
  <c r="I39" i="24"/>
  <c r="I36" i="24"/>
  <c r="I34" i="24"/>
  <c r="I32" i="24"/>
  <c r="I30" i="24"/>
  <c r="I28" i="24"/>
  <c r="I26" i="24"/>
  <c r="I23" i="24"/>
  <c r="I21" i="24"/>
  <c r="I19" i="24"/>
  <c r="I17" i="24"/>
  <c r="I15" i="24"/>
  <c r="I13" i="24"/>
  <c r="I11" i="24"/>
  <c r="I9" i="24"/>
  <c r="I7" i="24"/>
  <c r="I47" i="23"/>
  <c r="I45" i="23"/>
  <c r="I43" i="23"/>
  <c r="I41" i="23"/>
  <c r="I39" i="23"/>
  <c r="I36" i="23"/>
  <c r="I34" i="23"/>
  <c r="I32" i="23"/>
  <c r="I30" i="23"/>
  <c r="I28" i="23"/>
  <c r="I26" i="23"/>
  <c r="I23" i="23"/>
  <c r="I21" i="23"/>
  <c r="I19" i="23"/>
  <c r="I17" i="23"/>
  <c r="I15" i="23"/>
  <c r="I13" i="23"/>
  <c r="I11" i="23"/>
  <c r="I9" i="23"/>
  <c r="I7" i="23"/>
  <c r="I47" i="22"/>
  <c r="I45" i="22"/>
  <c r="I43" i="22"/>
  <c r="I41" i="22"/>
  <c r="I39" i="22"/>
  <c r="I36" i="22"/>
  <c r="I34" i="22"/>
  <c r="I32" i="22"/>
  <c r="I30" i="22"/>
  <c r="I28" i="22"/>
  <c r="I26" i="22"/>
  <c r="I23" i="22"/>
  <c r="I21" i="22"/>
  <c r="I19" i="22"/>
  <c r="I17" i="22"/>
  <c r="I15" i="22"/>
  <c r="I13" i="22"/>
  <c r="I11" i="22"/>
  <c r="I9" i="22"/>
  <c r="I7" i="22"/>
  <c r="I47" i="21"/>
  <c r="I45" i="21"/>
  <c r="I43" i="21"/>
  <c r="I41" i="21"/>
  <c r="I39" i="21"/>
  <c r="I36" i="21"/>
  <c r="I34" i="21"/>
  <c r="I32" i="21"/>
  <c r="I30" i="21"/>
  <c r="I28" i="21"/>
  <c r="I26" i="21"/>
  <c r="I23" i="21"/>
  <c r="I21" i="21"/>
  <c r="I19" i="21"/>
  <c r="I17" i="21"/>
  <c r="I15" i="21"/>
  <c r="I13" i="21"/>
  <c r="I11" i="21"/>
  <c r="I9" i="21"/>
  <c r="I7" i="21"/>
  <c r="I47" i="20"/>
  <c r="I45" i="20"/>
  <c r="I43" i="20"/>
  <c r="I41" i="20"/>
  <c r="I39" i="20"/>
  <c r="I36" i="20"/>
  <c r="I34" i="20"/>
  <c r="I32" i="20"/>
  <c r="I30" i="20"/>
  <c r="I28" i="20"/>
  <c r="I26" i="20"/>
  <c r="I23" i="20"/>
  <c r="I21" i="20"/>
  <c r="I19" i="20"/>
  <c r="I17" i="20"/>
  <c r="I15" i="20"/>
  <c r="I13" i="20"/>
  <c r="I11" i="20"/>
  <c r="I9" i="20"/>
  <c r="I7" i="20"/>
  <c r="I47" i="19"/>
  <c r="I45" i="19"/>
  <c r="I43" i="19"/>
  <c r="I41" i="19"/>
  <c r="I39" i="19"/>
  <c r="I36" i="19"/>
  <c r="I34" i="19"/>
  <c r="I32" i="19"/>
  <c r="I30" i="19"/>
  <c r="I28" i="19"/>
  <c r="I26" i="19"/>
  <c r="I23" i="19"/>
  <c r="I21" i="19"/>
  <c r="I19" i="19"/>
  <c r="I17" i="19"/>
  <c r="I15" i="19"/>
  <c r="I13" i="19"/>
  <c r="I11" i="19"/>
  <c r="I9" i="19"/>
  <c r="I7" i="19"/>
  <c r="I47" i="18"/>
  <c r="I45" i="18"/>
  <c r="I43" i="18"/>
  <c r="I41" i="18"/>
  <c r="I39" i="18"/>
  <c r="I36" i="18"/>
  <c r="I34" i="18"/>
  <c r="I32" i="18"/>
  <c r="I30" i="18"/>
  <c r="I28" i="18"/>
  <c r="I26" i="18"/>
  <c r="I23" i="18"/>
  <c r="I21" i="18"/>
  <c r="I19" i="18"/>
  <c r="I17" i="18"/>
  <c r="I15" i="18"/>
  <c r="I13" i="18"/>
  <c r="I11" i="18"/>
  <c r="I9" i="18"/>
  <c r="I7" i="18"/>
  <c r="I47" i="17"/>
  <c r="I45" i="17"/>
  <c r="I43" i="17"/>
  <c r="I41" i="17"/>
  <c r="I39" i="17"/>
  <c r="I36" i="17"/>
  <c r="I34" i="17"/>
  <c r="I32" i="17"/>
  <c r="I30" i="17"/>
  <c r="I28" i="17"/>
  <c r="I26" i="17"/>
  <c r="I23" i="17"/>
  <c r="I21" i="17"/>
  <c r="I19" i="17"/>
  <c r="I17" i="17"/>
  <c r="I15" i="17"/>
  <c r="I13" i="17"/>
  <c r="I11" i="17"/>
  <c r="I9" i="17"/>
  <c r="I7" i="17"/>
  <c r="I47" i="16"/>
  <c r="I45" i="16"/>
  <c r="I43" i="16"/>
  <c r="I41" i="16"/>
  <c r="I39" i="16"/>
  <c r="I36" i="16"/>
  <c r="I34" i="16"/>
  <c r="I32" i="16"/>
  <c r="I30" i="16"/>
  <c r="I28" i="16"/>
  <c r="I26" i="16"/>
  <c r="I23" i="16"/>
  <c r="I21" i="16"/>
  <c r="I19" i="16"/>
  <c r="I17" i="16"/>
  <c r="I15" i="16"/>
  <c r="I13" i="16"/>
  <c r="I11" i="16"/>
  <c r="I9" i="16"/>
  <c r="I7" i="16"/>
  <c r="I47" i="15"/>
  <c r="I45" i="15"/>
  <c r="I43" i="15"/>
  <c r="I41" i="15"/>
  <c r="I39" i="15"/>
  <c r="I36" i="15"/>
  <c r="I34" i="15"/>
  <c r="I32" i="15"/>
  <c r="I30" i="15"/>
  <c r="I28" i="15"/>
  <c r="I26" i="15"/>
  <c r="I23" i="15"/>
  <c r="I21" i="15"/>
  <c r="I19" i="15"/>
  <c r="I17" i="15"/>
  <c r="I15" i="15"/>
  <c r="I13" i="15"/>
  <c r="I11" i="15"/>
  <c r="I9" i="15"/>
  <c r="I7" i="15"/>
  <c r="I47" i="14"/>
  <c r="I45" i="14"/>
  <c r="I43" i="14"/>
  <c r="I41" i="14"/>
  <c r="I39" i="14"/>
  <c r="I36" i="14"/>
  <c r="I34" i="14"/>
  <c r="I32" i="14"/>
  <c r="I30" i="14"/>
  <c r="I28" i="14"/>
  <c r="I26" i="14"/>
  <c r="I23" i="14"/>
  <c r="I21" i="14"/>
  <c r="I19" i="14"/>
  <c r="I17" i="14"/>
  <c r="I15" i="14"/>
  <c r="I13" i="14"/>
  <c r="I11" i="14"/>
  <c r="I9" i="14"/>
  <c r="I7" i="14"/>
  <c r="I47" i="13"/>
  <c r="I45" i="13"/>
  <c r="I43" i="13"/>
  <c r="I41" i="13"/>
  <c r="I39" i="13"/>
  <c r="I36" i="13"/>
  <c r="I34" i="13"/>
  <c r="I32" i="13"/>
  <c r="I30" i="13"/>
  <c r="I28" i="13"/>
  <c r="I26" i="13"/>
  <c r="I23" i="13"/>
  <c r="I21" i="13"/>
  <c r="I19" i="13"/>
  <c r="I17" i="13"/>
  <c r="I15" i="13"/>
  <c r="I13" i="13"/>
  <c r="I11" i="13"/>
  <c r="I9" i="13"/>
  <c r="I7" i="13"/>
  <c r="I47" i="12"/>
  <c r="I45" i="12"/>
  <c r="I43" i="12"/>
  <c r="I41" i="12"/>
  <c r="I39" i="12"/>
  <c r="I36" i="12"/>
  <c r="I34" i="12"/>
  <c r="I32" i="12"/>
  <c r="I30" i="12"/>
  <c r="I28" i="12"/>
  <c r="I26" i="12"/>
  <c r="I23" i="12"/>
  <c r="I21" i="12"/>
  <c r="I19" i="12"/>
  <c r="I17" i="12"/>
  <c r="I15" i="12"/>
  <c r="I13" i="12"/>
  <c r="I11" i="12"/>
  <c r="I9" i="12"/>
  <c r="I7" i="12"/>
  <c r="I47" i="11"/>
  <c r="I45" i="11"/>
  <c r="I43" i="11"/>
  <c r="I41" i="11"/>
  <c r="I39" i="11"/>
  <c r="I36" i="11"/>
  <c r="I34" i="11"/>
  <c r="I32" i="11"/>
  <c r="I30" i="11"/>
  <c r="I28" i="11"/>
  <c r="I26" i="11"/>
  <c r="I23" i="11"/>
  <c r="I21" i="11"/>
  <c r="I19" i="11"/>
  <c r="I17" i="11"/>
  <c r="I15" i="11"/>
  <c r="I13" i="11"/>
  <c r="I11" i="11"/>
  <c r="I9" i="11"/>
  <c r="I7" i="11"/>
  <c r="I47" i="10"/>
  <c r="I45" i="10"/>
  <c r="I43" i="10"/>
  <c r="I41" i="10"/>
  <c r="I39" i="10"/>
  <c r="I36" i="10"/>
  <c r="I34" i="10"/>
  <c r="I32" i="10"/>
  <c r="I30" i="10"/>
  <c r="I28" i="10"/>
  <c r="I26" i="10"/>
  <c r="I23" i="10"/>
  <c r="I21" i="10"/>
  <c r="I19" i="10"/>
  <c r="I17" i="10"/>
  <c r="I15" i="10"/>
  <c r="I13" i="10"/>
  <c r="I11" i="10"/>
  <c r="I9" i="10"/>
  <c r="I7" i="10"/>
  <c r="I47" i="9"/>
  <c r="I45" i="9"/>
  <c r="I43" i="9"/>
  <c r="I41" i="9"/>
  <c r="I39" i="9"/>
  <c r="I36" i="9"/>
  <c r="I34" i="9"/>
  <c r="I32" i="9"/>
  <c r="I30" i="9"/>
  <c r="I28" i="9"/>
  <c r="I26" i="9"/>
  <c r="I23" i="9"/>
  <c r="I21" i="9"/>
  <c r="I19" i="9"/>
  <c r="I17" i="9"/>
  <c r="I15" i="9"/>
  <c r="I13" i="9"/>
  <c r="I11" i="9"/>
  <c r="I9" i="9"/>
  <c r="I7" i="9"/>
  <c r="I47" i="8"/>
  <c r="I45" i="8"/>
  <c r="I43" i="8"/>
  <c r="I41" i="8"/>
  <c r="I39" i="8"/>
  <c r="I36" i="8"/>
  <c r="I34" i="8"/>
  <c r="I32" i="8"/>
  <c r="I30" i="8"/>
  <c r="I28" i="8"/>
  <c r="I26" i="8"/>
  <c r="I23" i="8"/>
  <c r="I21" i="8"/>
  <c r="I19" i="8"/>
  <c r="I17" i="8"/>
  <c r="I15" i="8"/>
  <c r="I13" i="8"/>
  <c r="I11" i="8"/>
  <c r="I9" i="8"/>
  <c r="I7" i="8"/>
  <c r="B4" i="1"/>
  <c r="B3" i="26" s="1"/>
  <c r="B3" i="1"/>
  <c r="J6" i="1" l="1"/>
  <c r="K23" i="1" s="1"/>
  <c r="G12" i="26"/>
  <c r="H12" i="26" s="1"/>
  <c r="G9" i="26"/>
  <c r="H9" i="26" s="1"/>
  <c r="G21" i="26"/>
  <c r="H21" i="26" s="1"/>
  <c r="G6" i="26"/>
  <c r="H6" i="26" s="1"/>
  <c r="G16" i="26"/>
  <c r="H16" i="26" s="1"/>
  <c r="G22" i="26"/>
  <c r="H22" i="26" s="1"/>
  <c r="G18" i="26"/>
  <c r="H18" i="26" s="1"/>
  <c r="G14" i="26"/>
  <c r="H14" i="26" s="1"/>
  <c r="G10" i="26"/>
  <c r="H10" i="26" s="1"/>
  <c r="G20" i="26"/>
  <c r="H20" i="26" s="1"/>
  <c r="G3" i="26"/>
  <c r="H3" i="26" s="1"/>
  <c r="G19" i="26"/>
  <c r="H19" i="26" s="1"/>
  <c r="G15" i="26"/>
  <c r="H15" i="26" s="1"/>
  <c r="G11" i="26"/>
  <c r="H11" i="26" s="1"/>
  <c r="G13" i="26"/>
  <c r="H13" i="26" s="1"/>
  <c r="G8" i="26"/>
  <c r="H8" i="26" s="1"/>
  <c r="G4" i="26"/>
  <c r="L23" i="1"/>
  <c r="L11" i="1"/>
  <c r="L7" i="1"/>
  <c r="L20" i="1"/>
  <c r="K16" i="1"/>
  <c r="L16" i="1"/>
  <c r="L12" i="1"/>
  <c r="L8" i="1"/>
  <c r="L19" i="1"/>
  <c r="K15" i="1"/>
  <c r="L15" i="1"/>
  <c r="L21" i="1"/>
  <c r="L17" i="1"/>
  <c r="L13" i="1"/>
  <c r="K9" i="1"/>
  <c r="L9" i="1"/>
  <c r="L5" i="1"/>
  <c r="L22" i="1"/>
  <c r="L18" i="1"/>
  <c r="K14" i="1"/>
  <c r="L14" i="1"/>
  <c r="L10" i="1"/>
  <c r="I2" i="10"/>
  <c r="D7" i="1" s="1"/>
  <c r="I2" i="25"/>
  <c r="D23" i="1" s="1"/>
  <c r="I2" i="24"/>
  <c r="D22" i="1" s="1"/>
  <c r="I2" i="23"/>
  <c r="D21" i="1" s="1"/>
  <c r="I2" i="22"/>
  <c r="D20" i="1" s="1"/>
  <c r="I2" i="21"/>
  <c r="D19" i="1" s="1"/>
  <c r="I2" i="20"/>
  <c r="D18" i="1" s="1"/>
  <c r="I2" i="19"/>
  <c r="D17" i="1" s="1"/>
  <c r="I2" i="18"/>
  <c r="D16" i="1" s="1"/>
  <c r="I2" i="17"/>
  <c r="D15" i="1" s="1"/>
  <c r="I2" i="16"/>
  <c r="D14" i="1" s="1"/>
  <c r="I2" i="15"/>
  <c r="D13" i="1" s="1"/>
  <c r="I2" i="14"/>
  <c r="D12" i="1" s="1"/>
  <c r="I2" i="13"/>
  <c r="D11" i="1" s="1"/>
  <c r="I2" i="12"/>
  <c r="D10" i="1" s="1"/>
  <c r="I2" i="11"/>
  <c r="D9" i="1" s="1"/>
  <c r="I2" i="9"/>
  <c r="D8" i="1" s="1"/>
  <c r="I2" i="8"/>
  <c r="D6" i="1" s="1"/>
  <c r="F3" i="1"/>
  <c r="I41" i="3"/>
  <c r="I41" i="6"/>
  <c r="I41" i="7"/>
  <c r="J3" i="1"/>
  <c r="L3" i="1" s="1"/>
  <c r="I47" i="7"/>
  <c r="I45" i="7"/>
  <c r="I43" i="7"/>
  <c r="I39" i="7"/>
  <c r="I36" i="7"/>
  <c r="I34" i="7"/>
  <c r="I32" i="7"/>
  <c r="I30" i="7"/>
  <c r="I28" i="7"/>
  <c r="I26" i="7"/>
  <c r="I23" i="7"/>
  <c r="I21" i="7"/>
  <c r="I19" i="7"/>
  <c r="I17" i="7"/>
  <c r="I15" i="7"/>
  <c r="I13" i="7"/>
  <c r="I11" i="7"/>
  <c r="I9" i="7"/>
  <c r="I7" i="7"/>
  <c r="I47" i="6"/>
  <c r="I45" i="6"/>
  <c r="I43" i="6"/>
  <c r="I39" i="6"/>
  <c r="I36" i="6"/>
  <c r="I34" i="6"/>
  <c r="I32" i="6"/>
  <c r="I30" i="6"/>
  <c r="I28" i="6"/>
  <c r="I26" i="6"/>
  <c r="I23" i="6"/>
  <c r="I19" i="6"/>
  <c r="I17" i="6"/>
  <c r="I15" i="6"/>
  <c r="I13" i="6"/>
  <c r="I11" i="6"/>
  <c r="I9" i="6"/>
  <c r="I7" i="6"/>
  <c r="K13" i="1" l="1"/>
  <c r="K20" i="1"/>
  <c r="L6" i="1"/>
  <c r="N6" i="1" s="1"/>
  <c r="K6" i="1"/>
  <c r="K22" i="1"/>
  <c r="K17" i="1"/>
  <c r="K8" i="1"/>
  <c r="K7" i="1"/>
  <c r="K18" i="1"/>
  <c r="K19" i="1"/>
  <c r="K5" i="1"/>
  <c r="K11" i="1"/>
  <c r="K10" i="1"/>
  <c r="K21" i="1"/>
  <c r="K12" i="1"/>
  <c r="I13" i="26"/>
  <c r="J13" i="26" s="1"/>
  <c r="N14" i="1"/>
  <c r="I8" i="26"/>
  <c r="J8" i="26" s="1"/>
  <c r="N9" i="1"/>
  <c r="I14" i="26"/>
  <c r="J14" i="26" s="1"/>
  <c r="N15" i="1"/>
  <c r="I15" i="26"/>
  <c r="J15" i="26" s="1"/>
  <c r="N16" i="1"/>
  <c r="I22" i="26"/>
  <c r="J22" i="26" s="1"/>
  <c r="N23" i="1"/>
  <c r="I17" i="26"/>
  <c r="J17" i="26" s="1"/>
  <c r="N18" i="1"/>
  <c r="I12" i="26"/>
  <c r="J12" i="26" s="1"/>
  <c r="N13" i="1"/>
  <c r="I18" i="26"/>
  <c r="J18" i="26" s="1"/>
  <c r="N19" i="1"/>
  <c r="I19" i="26"/>
  <c r="J19" i="26" s="1"/>
  <c r="N20" i="1"/>
  <c r="I21" i="26"/>
  <c r="J21" i="26" s="1"/>
  <c r="N22" i="1"/>
  <c r="I16" i="26"/>
  <c r="J16" i="26" s="1"/>
  <c r="N17" i="1"/>
  <c r="I7" i="26"/>
  <c r="J7" i="26" s="1"/>
  <c r="N8" i="1"/>
  <c r="I6" i="26"/>
  <c r="J6" i="26" s="1"/>
  <c r="N7" i="1"/>
  <c r="I9" i="26"/>
  <c r="J9" i="26" s="1"/>
  <c r="N10" i="1"/>
  <c r="I20" i="26"/>
  <c r="J20" i="26" s="1"/>
  <c r="N21" i="1"/>
  <c r="I11" i="26"/>
  <c r="J11" i="26" s="1"/>
  <c r="N12" i="1"/>
  <c r="I10" i="26"/>
  <c r="J10" i="26" s="1"/>
  <c r="N11" i="1"/>
  <c r="H4" i="26"/>
  <c r="I4" i="26"/>
  <c r="N5" i="1"/>
  <c r="K4" i="1"/>
  <c r="L4" i="1"/>
  <c r="I2" i="6"/>
  <c r="D4" i="1" s="1"/>
  <c r="I2" i="7"/>
  <c r="D5" i="1" s="1"/>
  <c r="I47" i="3"/>
  <c r="I45" i="3"/>
  <c r="I43" i="3"/>
  <c r="I39" i="3"/>
  <c r="I36" i="3"/>
  <c r="I34" i="3"/>
  <c r="I32" i="3"/>
  <c r="I30" i="3"/>
  <c r="I28" i="3"/>
  <c r="I26" i="3"/>
  <c r="I23" i="3"/>
  <c r="I21" i="3"/>
  <c r="I19" i="3"/>
  <c r="I17" i="3"/>
  <c r="I15" i="3"/>
  <c r="I13" i="3"/>
  <c r="I11" i="3"/>
  <c r="I9" i="3"/>
  <c r="I7" i="3"/>
  <c r="I5" i="26" l="1"/>
  <c r="J5" i="26" s="1"/>
  <c r="N4" i="1"/>
  <c r="O18" i="1" s="1"/>
  <c r="I3" i="26"/>
  <c r="J3" i="26" s="1"/>
  <c r="J4" i="26"/>
  <c r="M18" i="1"/>
  <c r="M4" i="1"/>
  <c r="M9" i="1"/>
  <c r="M21" i="1"/>
  <c r="M7" i="1"/>
  <c r="M6" i="1"/>
  <c r="M23" i="1"/>
  <c r="M14" i="1"/>
  <c r="M8" i="1"/>
  <c r="M19" i="1"/>
  <c r="M5" i="1"/>
  <c r="M16" i="1"/>
  <c r="M11" i="1"/>
  <c r="M10" i="1"/>
  <c r="M17" i="1"/>
  <c r="M20" i="1"/>
  <c r="M15" i="1"/>
  <c r="M12" i="1"/>
  <c r="M13" i="1"/>
  <c r="M22" i="1"/>
  <c r="E12" i="1"/>
  <c r="E17" i="1"/>
  <c r="E18" i="1"/>
  <c r="E21" i="1"/>
  <c r="E5" i="1"/>
  <c r="E6" i="1"/>
  <c r="E7" i="1"/>
  <c r="E8" i="1"/>
  <c r="E9" i="1"/>
  <c r="E10" i="1"/>
  <c r="E11" i="1"/>
  <c r="E13" i="1"/>
  <c r="E14" i="1"/>
  <c r="E15" i="1"/>
  <c r="E16" i="1"/>
  <c r="E22" i="1"/>
  <c r="E19" i="1"/>
  <c r="E20" i="1"/>
  <c r="E23" i="1"/>
  <c r="E4" i="1"/>
  <c r="I2" i="3"/>
  <c r="D3" i="1" s="1"/>
  <c r="E3" i="1" s="1"/>
  <c r="N3" i="1"/>
  <c r="Q18" i="1" l="1"/>
  <c r="O12" i="1"/>
  <c r="Q12" i="1" s="1"/>
  <c r="O20" i="1"/>
  <c r="Q20" i="1" s="1"/>
  <c r="O7" i="1"/>
  <c r="Q7" i="1" s="1"/>
  <c r="O13" i="1"/>
  <c r="Q13" i="1" s="1"/>
  <c r="O21" i="1"/>
  <c r="Q21" i="1" s="1"/>
  <c r="O6" i="1"/>
  <c r="Q6" i="1" s="1"/>
  <c r="O10" i="1"/>
  <c r="Q10" i="1" s="1"/>
  <c r="O15" i="1"/>
  <c r="Q15" i="1" s="1"/>
  <c r="O23" i="1"/>
  <c r="Q23" i="1" s="1"/>
  <c r="O17" i="1"/>
  <c r="Q17" i="1" s="1"/>
  <c r="O8" i="1"/>
  <c r="Q8" i="1" s="1"/>
  <c r="O16" i="1"/>
  <c r="Q16" i="1" s="1"/>
  <c r="O14" i="1"/>
  <c r="Q14" i="1" s="1"/>
  <c r="O9" i="1"/>
  <c r="Q9" i="1" s="1"/>
  <c r="O4" i="1"/>
  <c r="Q4" i="1" s="1"/>
  <c r="O19" i="1"/>
  <c r="Q19" i="1" s="1"/>
  <c r="O11" i="1"/>
  <c r="Q11" i="1" s="1"/>
  <c r="O22" i="1"/>
  <c r="Q22" i="1" s="1"/>
  <c r="O5" i="1"/>
  <c r="Q5" i="1" s="1"/>
  <c r="P4" i="1" l="1"/>
  <c r="K3" i="26" s="1"/>
  <c r="P12" i="1" l="1"/>
  <c r="K11" i="26" s="1"/>
  <c r="P16" i="1"/>
  <c r="K15" i="26" s="1"/>
  <c r="P7" i="1"/>
  <c r="K6" i="26" s="1"/>
  <c r="P6" i="1"/>
  <c r="K5" i="26" s="1"/>
  <c r="P20" i="1"/>
  <c r="K19" i="26" s="1"/>
  <c r="P10" i="1"/>
  <c r="K9" i="26" s="1"/>
  <c r="P15" i="1"/>
  <c r="K14" i="26" s="1"/>
  <c r="P8" i="1"/>
  <c r="K7" i="26" s="1"/>
  <c r="P9" i="1"/>
  <c r="K8" i="26" s="1"/>
  <c r="P11" i="1"/>
  <c r="K10" i="26" s="1"/>
  <c r="P14" i="1"/>
  <c r="K13" i="26" s="1"/>
  <c r="P18" i="1"/>
  <c r="K17" i="26" s="1"/>
  <c r="P17" i="1"/>
  <c r="K16" i="26" s="1"/>
  <c r="P13" i="1"/>
  <c r="K12" i="26" s="1"/>
  <c r="P22" i="1"/>
  <c r="K21" i="26" s="1"/>
  <c r="P19" i="1"/>
  <c r="K18" i="26" s="1"/>
  <c r="P21" i="1"/>
  <c r="K20" i="26" s="1"/>
  <c r="P5" i="1"/>
  <c r="K4" i="26" s="1"/>
  <c r="P23" i="1"/>
  <c r="K22" i="26" s="1"/>
</calcChain>
</file>

<file path=xl/sharedStrings.xml><?xml version="1.0" encoding="utf-8"?>
<sst xmlns="http://schemas.openxmlformats.org/spreadsheetml/2006/main" count="3008" uniqueCount="266">
  <si>
    <t>Site Use/Name</t>
  </si>
  <si>
    <t>Address</t>
  </si>
  <si>
    <t>Score</t>
  </si>
  <si>
    <t>Avg Rank</t>
  </si>
  <si>
    <t>Notes</t>
  </si>
  <si>
    <t>Property Address</t>
  </si>
  <si>
    <t>Array Size Kw (DC)</t>
  </si>
  <si>
    <t>Property Score</t>
  </si>
  <si>
    <t>Maximum Possible</t>
  </si>
  <si>
    <t>Category (multiplier)</t>
  </si>
  <si>
    <t>5 Points (or as noted)</t>
  </si>
  <si>
    <t>4 Points (or as noted)</t>
  </si>
  <si>
    <t>3 Points (or as noted)</t>
  </si>
  <si>
    <t>2 Points (or as noted)</t>
  </si>
  <si>
    <t>1 Point (or as noted)</t>
  </si>
  <si>
    <t>Category Score</t>
  </si>
  <si>
    <t>Complete this section for every site evaluated</t>
  </si>
  <si>
    <t>City Owned</t>
  </si>
  <si>
    <t>Tax Forfeit</t>
  </si>
  <si>
    <t>Available/For Sale</t>
  </si>
  <si>
    <t>Private</t>
  </si>
  <si>
    <t>Conservation</t>
  </si>
  <si>
    <t>Ownership</t>
  </si>
  <si>
    <t>x</t>
  </si>
  <si>
    <t>Instructions</t>
  </si>
  <si>
    <t>Grid Access</t>
  </si>
  <si>
    <t>Transformer upgrade/install</t>
  </si>
  <si>
    <t>Line Extension</t>
  </si>
  <si>
    <t>Line extension &amp; Transformer</t>
  </si>
  <si>
    <t>No Grid Access</t>
  </si>
  <si>
    <t xml:space="preserve">Mark an "x" in the box under the corresponding description of the property in each category. Only mark one "x"  per category to ensure proper property score. Sheet will automatically populate score. </t>
  </si>
  <si>
    <t>Grid Accesibility (x2)</t>
  </si>
  <si>
    <t>200+</t>
  </si>
  <si>
    <t>151-200</t>
  </si>
  <si>
    <t>101-150</t>
  </si>
  <si>
    <t>51-100</t>
  </si>
  <si>
    <t>0-50</t>
  </si>
  <si>
    <t>SAIDI Score (x1.5)</t>
  </si>
  <si>
    <t>2.00+</t>
  </si>
  <si>
    <t>1.34-1.99</t>
  </si>
  <si>
    <t>0.67-1.33</t>
  </si>
  <si>
    <t>0.01-0.66</t>
  </si>
  <si>
    <t>SAIFI Score (x1.5)</t>
  </si>
  <si>
    <t>Permitted/Accesory Use</t>
  </si>
  <si>
    <t>Conditional Use (3 pts)</t>
  </si>
  <si>
    <t>Potential Zoning Change (1 pt)</t>
  </si>
  <si>
    <t>Not Permitted (0 pts)</t>
  </si>
  <si>
    <t>Within Floodzone/Shoreland (-2 pts)</t>
  </si>
  <si>
    <t>Zoning</t>
  </si>
  <si>
    <t>None Needed/NAD</t>
  </si>
  <si>
    <t>RAP/CCP Completed</t>
  </si>
  <si>
    <t>HazMat Survey/Phase II</t>
  </si>
  <si>
    <t>Phase I</t>
  </si>
  <si>
    <t>Unknown</t>
  </si>
  <si>
    <t>Critical Infrastructure</t>
  </si>
  <si>
    <t>Community Shelter/Hub</t>
  </si>
  <si>
    <t>No CI resiliency created</t>
  </si>
  <si>
    <t>Service Disruption/resilience (x2)</t>
  </si>
  <si>
    <t>70% Rebate Possible</t>
  </si>
  <si>
    <t>60% Rebate Possible</t>
  </si>
  <si>
    <t>50% Rebate Possible</t>
  </si>
  <si>
    <t>40% Rebate Possible</t>
  </si>
  <si>
    <t>30% Rebate Possible</t>
  </si>
  <si>
    <t>IRA Funding (x2)</t>
  </si>
  <si>
    <t>South</t>
  </si>
  <si>
    <t>SW or SE</t>
  </si>
  <si>
    <t xml:space="preserve">West </t>
  </si>
  <si>
    <t>East</t>
  </si>
  <si>
    <t>North</t>
  </si>
  <si>
    <t>Orientation</t>
  </si>
  <si>
    <t>Complete the section below if the site is vacant</t>
  </si>
  <si>
    <t>0%-2%</t>
  </si>
  <si>
    <t>2%-6% (3 pts)</t>
  </si>
  <si>
    <t>6%-10% (1 pt)</t>
  </si>
  <si>
    <t>10%-15% (0 pts)</t>
  </si>
  <si>
    <t>&gt; 15% (-2 pts)</t>
  </si>
  <si>
    <t xml:space="preserve">Average Slope </t>
  </si>
  <si>
    <t>Sandy/Loam</t>
  </si>
  <si>
    <t>Silty/Clay</t>
  </si>
  <si>
    <t xml:space="preserve">Bedrock </t>
  </si>
  <si>
    <t>Soils (majority of site)</t>
  </si>
  <si>
    <t>None in area</t>
  </si>
  <si>
    <t>Site Adjacent (2.5 pts)</t>
  </si>
  <si>
    <t>&lt; 25% of site (0 pts)</t>
  </si>
  <si>
    <t>25%-50% of site (-1 pts)</t>
  </si>
  <si>
    <t>&gt; 50% of site (-3 pts)</t>
  </si>
  <si>
    <t>Wetlands</t>
  </si>
  <si>
    <t>No Trees</t>
  </si>
  <si>
    <t>Brush (3 pts)</t>
  </si>
  <si>
    <t>Saplings Only (2 pts)</t>
  </si>
  <si>
    <t>Mature Trees (0 pts)</t>
  </si>
  <si>
    <t>Heavily Wooded (-1)</t>
  </si>
  <si>
    <t>Foliage</t>
  </si>
  <si>
    <t>2 Entry Points for heavy equipment</t>
  </si>
  <si>
    <t>1 Entry Point For heavy equipment</t>
  </si>
  <si>
    <t>2 small/dirt hevicle entrances</t>
  </si>
  <si>
    <t>1 small/dirt vehicle entrance</t>
  </si>
  <si>
    <t>Access to site must be built (-1 pt)</t>
  </si>
  <si>
    <t>Accessibility (x1.5)</t>
  </si>
  <si>
    <t>&gt; 1 MW System</t>
  </si>
  <si>
    <t>500 Kw - 1 MW System</t>
  </si>
  <si>
    <t>250 Kw - 500 Kw System</t>
  </si>
  <si>
    <t>100 Kw - 250 Kw System</t>
  </si>
  <si>
    <t>&lt; 100 Kw System</t>
  </si>
  <si>
    <t>4-12 Pitch</t>
  </si>
  <si>
    <t>3-12 Pitch</t>
  </si>
  <si>
    <t>Roof Pitch</t>
  </si>
  <si>
    <t>Solar Ready</t>
  </si>
  <si>
    <t>Roof Replacement</t>
  </si>
  <si>
    <t>Structural Repairs</t>
  </si>
  <si>
    <t>Structural Feasability (x1.5)</t>
  </si>
  <si>
    <t>No Obstructions</t>
  </si>
  <si>
    <t>1-2 Obstructions</t>
  </si>
  <si>
    <t>3-4 obstructions</t>
  </si>
  <si>
    <t>5+obstructions</t>
  </si>
  <si>
    <t>no space</t>
  </si>
  <si>
    <t>Rooftop Obsrtuctions (x1.5)</t>
  </si>
  <si>
    <t>Heavy equipment/Internal Access</t>
  </si>
  <si>
    <t>Heavy equipment/exterior access</t>
  </si>
  <si>
    <t>Heavy equipment access only</t>
  </si>
  <si>
    <t>Access with no heavy equipent</t>
  </si>
  <si>
    <t>No access</t>
  </si>
  <si>
    <t>Accessibility</t>
  </si>
  <si>
    <t>% of Load Capability (x2)</t>
  </si>
  <si>
    <t>123 Apple St</t>
  </si>
  <si>
    <t>Example 1</t>
  </si>
  <si>
    <t>Site Score Rank</t>
  </si>
  <si>
    <t>Annual Load</t>
  </si>
  <si>
    <t>Array Size</t>
  </si>
  <si>
    <t>Structural Overhaul (-5 pts)</t>
  </si>
  <si>
    <t>Annual Savings Rank</t>
  </si>
  <si>
    <t>Savings per kW Rank</t>
  </si>
  <si>
    <t>Load Coverage Rank</t>
  </si>
  <si>
    <t>To add more pages for additional site evaluation, right click on the page name (i.e. "Example 3"). Click "move or Copy", Check the box labeled "create a copy", highlight "(move to end)", and click "OK". Once the new sheet has been cretaed, delete the array size and all X's from the new sheet to enter new information</t>
  </si>
  <si>
    <t>100%+ capacity</t>
  </si>
  <si>
    <t>25%-59% capacity</t>
  </si>
  <si>
    <t>&lt; 25% capacity</t>
  </si>
  <si>
    <t>85%-100% capacity</t>
  </si>
  <si>
    <t>60%-84% capacity</t>
  </si>
  <si>
    <t>Complete the section below if the site is occupied by any type structure</t>
  </si>
  <si>
    <t>&gt; 5-12 Pitch</t>
  </si>
  <si>
    <t xml:space="preserve">2-12 Pitch or </t>
  </si>
  <si>
    <t xml:space="preserve"> Flat Roof</t>
  </si>
  <si>
    <t>Needs ahesive/mechanical fastener</t>
  </si>
  <si>
    <t xml:space="preserve">Brownfield Work </t>
  </si>
  <si>
    <t>Solar Array Size (x1.5)</t>
  </si>
  <si>
    <t>SAIDI</t>
  </si>
  <si>
    <t>SAIFI</t>
  </si>
  <si>
    <t>Brownfield Work</t>
  </si>
  <si>
    <t>No Association Determination (NAD)</t>
  </si>
  <si>
    <t>HazMat Survey/RAP/CCP</t>
  </si>
  <si>
    <t>Service Disruption/Resilience</t>
  </si>
  <si>
    <t>Critical Infrastructure (CI)</t>
  </si>
  <si>
    <t>IRA Funding</t>
  </si>
  <si>
    <t>Slope</t>
  </si>
  <si>
    <t xml:space="preserve">Soils </t>
  </si>
  <si>
    <t>Foilage</t>
  </si>
  <si>
    <t>Accesbility</t>
  </si>
  <si>
    <t>Solar Array Size</t>
  </si>
  <si>
    <t>Structural Feasibility</t>
  </si>
  <si>
    <t>Rooftop Obstructions</t>
  </si>
  <si>
    <t>Roof mounted devices such as vents or rooftop HVAC units that would impede solar installation</t>
  </si>
  <si>
    <t>Accesibility</t>
  </si>
  <si>
    <t>% of load Capacity</t>
  </si>
  <si>
    <t>Work within your local zoning and planning department regulations to ensure compliance; while reviwing zoning, ensure compliance with specific overlays such as floodzones and shoreland setbacks</t>
  </si>
  <si>
    <t>A site that is known to have previous industrial, commercial, or some other contamination from previous use</t>
  </si>
  <si>
    <t>Any building or meeting site that has current use as, or is planned to be used as, a place for community programming and/or is a place EMS can use as a shelter and resource distribution during an extreme weather event or power loss</t>
  </si>
  <si>
    <t xml:space="preserve">The severity of disruption to community services during a power loss and/or extreme weather event </t>
  </si>
  <si>
    <t>A visual assessment of the density of brush, bush, trees, etc. that currenlty exist on a vacant site</t>
  </si>
  <si>
    <t>The proximity in which the vacant site is located to potential or known wetlands (wetland delineations can greatly increase project soft costs)</t>
  </si>
  <si>
    <t>Category Definitions by Section</t>
  </si>
  <si>
    <t>The ease of which one can access the site with heavy equipment for installation and maintenance; take into account slope, approach, fire escape access, interior roof access, etc.</t>
  </si>
  <si>
    <t xml:space="preserve">The ease of which one can access the site with heavy equipment for installation and maintenance; take into account slope, approach, and condition of the roads, etc. </t>
  </si>
  <si>
    <t>The percentage of project funding you could get in stackable rebates from the Inflation Reduction Act (IRA)</t>
  </si>
  <si>
    <t>Grid Accessibility</t>
  </si>
  <si>
    <t>Phase I &amp; Phase II</t>
  </si>
  <si>
    <t>Two different types of reports that are needed as due diligence for any site with potential contamination; Phase I is very preliminary and if any contamination is suspected will cause an in depth Phase II evaluation of the site</t>
  </si>
  <si>
    <r>
      <rPr>
        <sz val="12"/>
        <rFont val="Calibri"/>
        <family val="2"/>
        <scheme val="minor"/>
      </rPr>
      <t>Green</t>
    </r>
    <r>
      <rPr>
        <sz val="12"/>
        <color theme="1"/>
        <rFont val="Calibri"/>
        <family val="2"/>
        <scheme val="minor"/>
      </rPr>
      <t xml:space="preserve"> Categories must be scored on every site. Only score the Yellow categories if the site is vacant or the Blue section if the site is occupied. the Yellow and Blue sections should not be completed for the same site</t>
    </r>
  </si>
  <si>
    <r>
      <rPr>
        <sz val="12"/>
        <rFont val="Calibri"/>
        <family val="2"/>
        <scheme val="minor"/>
      </rPr>
      <t>Green Categories must be scored on every site. Only score the Yellow categories if the site is vacant or the Blue section if the site is occupied. the Yellow and Blue sections should not be completed for the same sit</t>
    </r>
    <r>
      <rPr>
        <sz val="12"/>
        <color theme="1"/>
        <rFont val="Calibri"/>
        <family val="2"/>
        <scheme val="minor"/>
      </rPr>
      <t>e</t>
    </r>
  </si>
  <si>
    <t>Green Categories must be scored on every site. Only score the Yellow categories if the site is vacant or the Blue section if the site is occupied. the Yellow and Blue sections should not be completed for the same site</t>
  </si>
  <si>
    <t>Resources and Tools for Site Evaluation</t>
  </si>
  <si>
    <t>Site 1</t>
  </si>
  <si>
    <t>Site 2</t>
  </si>
  <si>
    <t>Site 3</t>
  </si>
  <si>
    <t>Site 4</t>
  </si>
  <si>
    <t>Site 5</t>
  </si>
  <si>
    <t>Site 6</t>
  </si>
  <si>
    <t>Site 7</t>
  </si>
  <si>
    <t>Site 8</t>
  </si>
  <si>
    <t>Site 9</t>
  </si>
  <si>
    <t>Site 10</t>
  </si>
  <si>
    <t>Site 11</t>
  </si>
  <si>
    <t>Site 12</t>
  </si>
  <si>
    <t>Site 13</t>
  </si>
  <si>
    <t>Site 14</t>
  </si>
  <si>
    <t>Site 15</t>
  </si>
  <si>
    <t>Site 16</t>
  </si>
  <si>
    <t>Site 17</t>
  </si>
  <si>
    <t>Site 18</t>
  </si>
  <si>
    <t>Site 19</t>
  </si>
  <si>
    <t>Site 20</t>
  </si>
  <si>
    <t>PVWatts Estimate (kWh)</t>
  </si>
  <si>
    <t>Annual Load (kWh)</t>
  </si>
  <si>
    <t>Annual Electric Cost</t>
  </si>
  <si>
    <t>PV Watts Estimate</t>
  </si>
  <si>
    <t>Annual Cost</t>
  </si>
  <si>
    <t>The address of the site that is being evaluated. If sites do not have formal addresses, use the Parcel Identity Number (PIN) that can be found within your local county's tax records</t>
  </si>
  <si>
    <t xml:space="preserve">This is the estimated Kilowatt Hours (kWh) that is calculated by NREL's PVWatts Calculator. </t>
  </si>
  <si>
    <t>The total amount of Kilowatt Hours (kWh) that a site consumed over the past year. You can use a 2-year average if necessary, but we do not recommend going back further than that due to utility rate increases</t>
  </si>
  <si>
    <t>System Average Interruption Frequency Index. It is the number of non-momentary electric interruptions, per year, the average customer experienced. Your local electric utility should have this metric</t>
  </si>
  <si>
    <t>System Average Interruption Duration Index. It is the minutes of non-momentary electric interruptions, per year, the average customer experienced. Your local electric utility should have this metric.</t>
  </si>
  <si>
    <t xml:space="preserve">The type of soil that currently exists on a vacant site that would make excavation and a ground mount system easier to install. </t>
  </si>
  <si>
    <t>Solar Array Estimating</t>
  </si>
  <si>
    <t>https://pvwatts.nrel.gov/</t>
  </si>
  <si>
    <t>Instructions:</t>
  </si>
  <si>
    <t>Soil Evaluation</t>
  </si>
  <si>
    <t>IRA Information</t>
  </si>
  <si>
    <t>https://www.cleanegroup.org/what-nonprofits-need-to-know-about-the-investment-tax-credit/</t>
  </si>
  <si>
    <t xml:space="preserve">The proximity to which the site has access to your electric utility grid (i.e. - transformers, substations, etc.). Your local electric utility should have this information. </t>
  </si>
  <si>
    <t>Array Size (kW DC)</t>
  </si>
  <si>
    <t>PV Estimate (kWh)</t>
  </si>
  <si>
    <t>Annual Electirc Cost ($)</t>
  </si>
  <si>
    <t>Load Coverage (% of site laod)</t>
  </si>
  <si>
    <t>Potential Annual Savings ($)</t>
  </si>
  <si>
    <t>Savings per Kw ($)</t>
  </si>
  <si>
    <t>KWDC Array Size</t>
  </si>
  <si>
    <t>IRA %</t>
  </si>
  <si>
    <t>Possible IRA Funds</t>
  </si>
  <si>
    <t>Simple Payback (yrs)</t>
  </si>
  <si>
    <t>Site Rank</t>
  </si>
  <si>
    <t>Site</t>
  </si>
  <si>
    <t>Potential Annual Savings</t>
  </si>
  <si>
    <t>Overall Rank</t>
  </si>
  <si>
    <t>Cost to Entity</t>
  </si>
  <si>
    <t>Construction Costs</t>
  </si>
  <si>
    <t>Additional Grant or Rebate Funds</t>
  </si>
  <si>
    <t>1) All columns will automatically fill from the master sheet after all sites have been inpout into the rubrics</t>
  </si>
  <si>
    <t>3) For Column E, enter the total amount of additional rebates and/or grants available for solar construction from any other known sources</t>
  </si>
  <si>
    <t>4) Once all rows have complete information, highlight cells K3 through K20 and sort from smallest to largest, making sure to expand the section if prompted</t>
  </si>
  <si>
    <t>Energy Community Map</t>
  </si>
  <si>
    <t xml:space="preserve">https://www.bakertilly.com/page/energy-community-mapping-tool </t>
  </si>
  <si>
    <t xml:space="preserve">Site information for each category can be found using public information and tools available through governmental agencies, organizations, and/or National Research Labs. Public tools used to find information for certain rubric categories can be found below. If links do not work, copy and paste into your web browser.  </t>
  </si>
  <si>
    <t xml:space="preserve">2) For colummn D, enter the average price per watt for solar construction in cell D2 for your city/county/state/region </t>
  </si>
  <si>
    <t>https://www.energysage.com/local-data/solar-panel-cost/</t>
  </si>
  <si>
    <t>Avg Price Per Watt by State</t>
  </si>
  <si>
    <t xml:space="preserve">Instructions: </t>
  </si>
  <si>
    <t xml:space="preserve">https://websoilsurvey.nrcs.usda.gov/app/WebSoilSurvey.aspx </t>
  </si>
  <si>
    <t>The total electrical costs over the past year. This can include demand charges, but we recommend you keep those separate so that sites can easily be compared; not all sites incur demand costs</t>
  </si>
  <si>
    <t>This is the estimated solar PV array size in Kilowatts Direct Current (kWdc) that is estimated by NREL's PVWatts Calculator. If kWac (alternating current) is needed, multiple kWdc by the inverter percentage (typically ~95%-96%)</t>
  </si>
  <si>
    <t>Determination of who owns the property currently. If the property is in the process of transaction, mark the cell of who will own the parcel(s) after the transaction is complete</t>
  </si>
  <si>
    <t>Determination letter from the relative state pollution control agency or EPA stating that the property owner is not associated with any contamination found on site</t>
  </si>
  <si>
    <t>Hazardous Material Survey, Response Action Plan (RAP), and Construction Contingency Plan (CCP) are certified documents for brownfield sites that denote what remediation work may need to be completed</t>
  </si>
  <si>
    <t>City owned assets that are vital to providing service to the community (i.e. - pump station, street lamps, water reservior, Fire Hall, Police Station, etc.)</t>
  </si>
  <si>
    <t>The direction that the site and array will be facing (i.e. - South, Southwest, etc.) and not impeded by slopes or shading obstructions (i.e. - Hills, Buildings, etc.) and will the solar array fit squarely on the site</t>
  </si>
  <si>
    <t>The rise (elavation) on a site divided by the run (length)</t>
  </si>
  <si>
    <t>Potential size of the solar PV system in kWdc as determined by using PVWatts Calculator by NREL</t>
  </si>
  <si>
    <t>The rise (elavation) on a roof over the run (length); (i.e. - on a 3:12 pitch roof for every 12" in length the roof rises 3")</t>
  </si>
  <si>
    <t>The existing condition of the roof and underlying structural capabiltiies (i.e. - age of roof, known structural deficiencies, etc.)</t>
  </si>
  <si>
    <t>The potential amount of energy generated in kWh by the potential solar PV system as shown in PVWatts Calculator compared to the amount of kWh used annually on the site (calculated on "Master" sheet)</t>
  </si>
  <si>
    <r>
      <rPr>
        <b/>
        <sz val="11"/>
        <color theme="1"/>
        <rFont val="Calibri"/>
        <family val="2"/>
        <scheme val="minor"/>
      </rPr>
      <t>1)</t>
    </r>
    <r>
      <rPr>
        <sz val="11"/>
        <color theme="1"/>
        <rFont val="Calibri"/>
        <family val="2"/>
        <scheme val="minor"/>
      </rPr>
      <t xml:space="preserve">	 Search the address in the top “Get Started” bar and click “Go”. Once you verify the address is correct on the “Resource Data”, click to “System Info”. 
</t>
    </r>
    <r>
      <rPr>
        <b/>
        <sz val="11"/>
        <color theme="1"/>
        <rFont val="Calibri"/>
        <family val="2"/>
        <scheme val="minor"/>
      </rPr>
      <t xml:space="preserve">2)	</t>
    </r>
    <r>
      <rPr>
        <sz val="11"/>
        <color theme="1"/>
        <rFont val="Calibri"/>
        <family val="2"/>
        <scheme val="minor"/>
      </rPr>
      <t xml:space="preserve">Use the “Rooftop Size Estimator” on the right-hand side to map out the area you expect to put solar; be sure to map around any obstructions, wetlands, access areas, etc. Once the area has been identified on the “rooftop size estimator” click save.
</t>
    </r>
    <r>
      <rPr>
        <b/>
        <sz val="11"/>
        <color theme="1"/>
        <rFont val="Calibri"/>
        <family val="2"/>
        <scheme val="minor"/>
      </rPr>
      <t>3)</t>
    </r>
    <r>
      <rPr>
        <sz val="11"/>
        <color theme="1"/>
        <rFont val="Calibri"/>
        <family val="2"/>
        <scheme val="minor"/>
      </rPr>
      <t xml:space="preserve">	 This will give you your array kW DC estimate once complete. Be sure to look through the categories listed below to make sure all of your projected system information is correct.
</t>
    </r>
    <r>
      <rPr>
        <b/>
        <sz val="11"/>
        <color theme="1"/>
        <rFont val="Calibri"/>
        <family val="2"/>
        <scheme val="minor"/>
      </rPr>
      <t>4)</t>
    </r>
    <r>
      <rPr>
        <sz val="11"/>
        <color theme="1"/>
        <rFont val="Calibri"/>
        <family val="2"/>
        <scheme val="minor"/>
      </rPr>
      <t xml:space="preserve">	 To ensure proper comparison, the module type, array type, and system loss should be the same for every array (i.e. – fixed ground mount and fixed roof mount, "Standard" panel, and the preset system loss percentage). 
</t>
    </r>
    <r>
      <rPr>
        <b/>
        <sz val="11"/>
        <color theme="1"/>
        <rFont val="Calibri"/>
        <family val="2"/>
        <scheme val="minor"/>
      </rPr>
      <t>5)</t>
    </r>
    <r>
      <rPr>
        <sz val="11"/>
        <color theme="1"/>
        <rFont val="Calibri"/>
        <family val="2"/>
        <scheme val="minor"/>
      </rPr>
      <t xml:space="preserve">	 If on roof, enter the proper tilt (in degrees) that the panels may be at. The help icon to the right of the text box will provide the proper degree for each roof pitch
</t>
    </r>
    <r>
      <rPr>
        <b/>
        <sz val="11"/>
        <color theme="1"/>
        <rFont val="Calibri"/>
        <family val="2"/>
        <scheme val="minor"/>
      </rPr>
      <t>6)</t>
    </r>
    <r>
      <rPr>
        <sz val="11"/>
        <color theme="1"/>
        <rFont val="Calibri"/>
        <family val="2"/>
        <scheme val="minor"/>
      </rPr>
      <t xml:space="preserve">	 Enter the azimuth for the site. This will depend on which direction your site/array will be facing. The help icon to the right of the text box will provide the correct number to enter depending on the direction of the site. 
</t>
    </r>
    <r>
      <rPr>
        <b/>
        <sz val="11"/>
        <color theme="1"/>
        <rFont val="Calibri"/>
        <family val="2"/>
        <scheme val="minor"/>
      </rPr>
      <t>7)</t>
    </r>
    <r>
      <rPr>
        <sz val="11"/>
        <color theme="1"/>
        <rFont val="Calibri"/>
        <family val="2"/>
        <scheme val="minor"/>
      </rPr>
      <t xml:space="preserve">	 Click on results and you will see the project AC Energy (kWh) that the projected system should produce in a year.
</t>
    </r>
    <r>
      <rPr>
        <b/>
        <sz val="11"/>
        <color theme="1"/>
        <rFont val="Calibri"/>
        <family val="2"/>
        <scheme val="minor"/>
      </rPr>
      <t xml:space="preserve">Note: </t>
    </r>
    <r>
      <rPr>
        <sz val="11"/>
        <color theme="1"/>
        <rFont val="Calibri"/>
        <family val="2"/>
        <scheme val="minor"/>
      </rPr>
      <t xml:space="preserve">These steps should be taken on each different site and all parameters </t>
    </r>
    <r>
      <rPr>
        <i/>
        <sz val="11"/>
        <color theme="1"/>
        <rFont val="Calibri"/>
        <family val="2"/>
        <scheme val="minor"/>
      </rPr>
      <t>besides</t>
    </r>
    <r>
      <rPr>
        <sz val="11"/>
        <color theme="1"/>
        <rFont val="Calibri"/>
        <family val="2"/>
        <scheme val="minor"/>
      </rPr>
      <t xml:space="preserve"> the tilt and the azimuth should be the same to get proper comparison of all sites</t>
    </r>
  </si>
  <si>
    <t>1)	    Pull all relevant information on the identified site(s). This information should include the property address, the annual load, and the annual cost. 
2)	    To get estimates for each site's solar array, use the PVWatts Calculator tool developed by NREL and available online for free. Instructions on how to use are listed below. 
3)	    At the top of each individual site sheet fill in the information for the property address, the kWh Estimate, the annual load, the annual cost, and the estimated solar PV array size. This information will automatically populate on the “Master” sheet. 
4)	    For each individual site, fill out each category with an “X” in the appropriate column of each for each row. As you mark the appropriate column for each category, the site characteristic score will automatically calculate as you go and will populate the “Master” score sheet. 
5)	    20 individual site sheets are provided beyond the example sheet. If not all 20 sheets are needed, the master sheet will rank all of the evaluated sites and all of the remaining blank site sheets will be ranked last. These blank sheet can be deleted to make the list more managable.</t>
  </si>
  <si>
    <r>
      <rPr>
        <i/>
        <sz val="11"/>
        <color theme="1"/>
        <rFont val="Calibri"/>
        <family val="2"/>
        <scheme val="minor"/>
      </rPr>
      <t>Soil Evaluation will only be used for ground mount and/or vacant lots.</t>
    </r>
    <r>
      <rPr>
        <sz val="11"/>
        <color theme="1"/>
        <rFont val="Calibri"/>
        <family val="2"/>
        <scheme val="minor"/>
      </rPr>
      <t xml:space="preserve"> Once on the website, click to zoom into the site that you want evaluated. Once in the map view, use the "Area of Interest" (AOI) button, located on the top right of the map, to draw your AOI. Once drawn in the rough outline of your potential site, new tabs will appear above. Click on the soil map and it will give you a general outline of the soil make-up of the site. This will only be used for ground mount and/or vacant lots</t>
    </r>
  </si>
  <si>
    <t>This link provides helpful information on what the IRA is and how it can be utilized</t>
  </si>
  <si>
    <t>The Energy Community Map was developed by Baker Tilly and is a helpful resource in determining if a site lies within a possble energy community, qualifying for a bonus credit with the IRA</t>
  </si>
  <si>
    <t>Costs under "Average Cost of Solar by State" are smaller array costs and the price per watt should decrease the larger the array. For more precise larger array pricing, reach out to a solar contractor/developer in your region. This information will be entered into cell D2 on the Budget tab for construction cost calculation</t>
  </si>
  <si>
    <t xml:space="preserve">This Siting Rubric is intended to evaluate and rank larger (~40kW+) sites that would be best suited for Solar PV &amp; Storage development to help offset Municipal and Public Infrastructure costs. This rubric is designed to be a tool for easier site evaluation and the best sites for your community may not be the top sites shown here. Collaboration and conversation will be the driving factor in determining which site works best. While this rubric is a good starting point for any organization, further conversation and evaluation of each site should be completed for Solar PV &amp; Stroage deployment.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</si>
</sst>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_([$$-409]* #,##0.00_);_([$$-409]* \(#,##0.00\);_([$$-409]* &quot;-&quot;??_);_(@_)"/>
  </numFmts>
  <fonts count="13" x14ac:knownFonts="1">
    <font>
      <sz val="11"/>
      <color theme="1"/>
      <name val="Calibri"/>
      <family val="2"/>
      <scheme val="minor"/>
    </font>
    <font>
      <sz val="11"/>
      <color theme="1"/>
      <name val="Calibri"/>
      <family val="2"/>
      <scheme val="minor"/>
    </font>
    <font>
      <sz val="1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sz val="12"/>
      <name val="Calibri"/>
      <family val="2"/>
      <scheme val="minor"/>
    </font>
    <font>
      <i/>
      <sz val="12"/>
      <color theme="1"/>
      <name val="Calibri"/>
      <family val="2"/>
      <scheme val="minor"/>
    </font>
    <font>
      <b/>
      <sz val="11"/>
      <color theme="1"/>
      <name val="Calibri"/>
      <family val="2"/>
      <scheme val="minor"/>
    </font>
    <font>
      <b/>
      <sz val="22"/>
      <color theme="1"/>
      <name val="Calibri"/>
      <family val="2"/>
      <scheme val="minor"/>
    </font>
    <font>
      <u/>
      <sz val="11"/>
      <color theme="10"/>
      <name val="Calibri"/>
      <family val="2"/>
      <scheme val="minor"/>
    </font>
    <font>
      <b/>
      <sz val="11"/>
      <name val="Calibri"/>
      <family val="2"/>
      <scheme val="minor"/>
    </font>
    <font>
      <i/>
      <sz val="11"/>
      <color theme="1"/>
      <name val="Calibri"/>
      <family val="2"/>
      <scheme val="minor"/>
    </font>
  </fonts>
  <fills count="13">
    <fill>
      <patternFill patternType="none"/>
    </fill>
    <fill>
      <patternFill patternType="gray125"/>
    </fill>
    <fill>
      <patternFill patternType="solid">
        <fgColor theme="2" tint="-0.249977111117893"/>
        <bgColor indexed="64"/>
      </patternFill>
    </fill>
    <fill>
      <patternFill patternType="solid">
        <fgColor theme="8" tint="0.59999389629810485"/>
        <bgColor indexed="64"/>
      </patternFill>
    </fill>
    <fill>
      <patternFill patternType="solid">
        <fgColor theme="1"/>
        <bgColor indexed="64"/>
      </patternFill>
    </fill>
    <fill>
      <patternFill patternType="solid">
        <fgColor rgb="FF00B05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8"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style="thin">
        <color indexed="64"/>
      </bottom>
      <diagonal/>
    </border>
    <border>
      <left style="thin">
        <color indexed="64"/>
      </left>
      <right style="thin">
        <color indexed="64"/>
      </right>
      <top style="thin">
        <color indexed="64"/>
      </top>
      <bottom style="thin">
        <color rgb="FF000000"/>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cellStyleXfs>
  <cellXfs count="158">
    <xf numFmtId="0" fontId="0" fillId="0" borderId="0" xfId="0"/>
    <xf numFmtId="0" fontId="5" fillId="2" borderId="0" xfId="0" applyFont="1" applyFill="1" applyAlignment="1" applyProtection="1">
      <alignment horizontal="center"/>
      <protection hidden="1"/>
    </xf>
    <xf numFmtId="0" fontId="4" fillId="0" borderId="0" xfId="0" applyFont="1" applyProtection="1">
      <protection hidden="1"/>
    </xf>
    <xf numFmtId="0" fontId="4" fillId="0" borderId="18" xfId="0" applyFont="1" applyBorder="1" applyProtection="1">
      <protection hidden="1"/>
    </xf>
    <xf numFmtId="0" fontId="7" fillId="11" borderId="1" xfId="0" applyFont="1" applyFill="1" applyBorder="1" applyProtection="1">
      <protection hidden="1"/>
    </xf>
    <xf numFmtId="0" fontId="7" fillId="2" borderId="1" xfId="0" applyFont="1" applyFill="1" applyBorder="1" applyProtection="1">
      <protection hidden="1"/>
    </xf>
    <xf numFmtId="0" fontId="7" fillId="11" borderId="1" xfId="0" applyFont="1" applyFill="1" applyBorder="1" applyAlignment="1" applyProtection="1">
      <alignment horizontal="center"/>
      <protection hidden="1"/>
    </xf>
    <xf numFmtId="44" fontId="7" fillId="11" borderId="1" xfId="1" applyFont="1" applyFill="1" applyBorder="1" applyAlignment="1" applyProtection="1">
      <alignment horizontal="center"/>
      <protection hidden="1"/>
    </xf>
    <xf numFmtId="9" fontId="7" fillId="11" borderId="1" xfId="1" applyNumberFormat="1" applyFont="1" applyFill="1" applyBorder="1" applyAlignment="1" applyProtection="1">
      <alignment horizontal="center"/>
      <protection hidden="1"/>
    </xf>
    <xf numFmtId="0" fontId="7" fillId="11" borderId="1" xfId="1" applyNumberFormat="1" applyFont="1" applyFill="1" applyBorder="1" applyAlignment="1" applyProtection="1">
      <alignment horizontal="center"/>
      <protection hidden="1"/>
    </xf>
    <xf numFmtId="2" fontId="7" fillId="11" borderId="1" xfId="0" applyNumberFormat="1" applyFont="1" applyFill="1" applyBorder="1" applyAlignment="1" applyProtection="1">
      <alignment horizontal="center"/>
      <protection hidden="1"/>
    </xf>
    <xf numFmtId="2" fontId="7" fillId="2" borderId="1" xfId="0" applyNumberFormat="1" applyFont="1" applyFill="1" applyBorder="1" applyAlignment="1" applyProtection="1">
      <alignment horizontal="center"/>
      <protection hidden="1"/>
    </xf>
    <xf numFmtId="0" fontId="7" fillId="11" borderId="24" xfId="0" applyFont="1" applyFill="1" applyBorder="1" applyProtection="1">
      <protection hidden="1"/>
    </xf>
    <xf numFmtId="0" fontId="4" fillId="0" borderId="0" xfId="0" applyFont="1" applyProtection="1">
      <protection locked="0" hidden="1"/>
    </xf>
    <xf numFmtId="0" fontId="4" fillId="2" borderId="0" xfId="0" applyFont="1" applyFill="1" applyProtection="1">
      <protection hidden="1"/>
    </xf>
    <xf numFmtId="0" fontId="4" fillId="0" borderId="0" xfId="0" applyFont="1" applyAlignment="1" applyProtection="1">
      <alignment horizontal="center"/>
      <protection hidden="1"/>
    </xf>
    <xf numFmtId="44" fontId="4" fillId="0" borderId="0" xfId="1" applyFont="1" applyAlignment="1" applyProtection="1">
      <alignment horizontal="center"/>
      <protection hidden="1"/>
    </xf>
    <xf numFmtId="9" fontId="4" fillId="0" borderId="0" xfId="2" applyFont="1" applyAlignment="1" applyProtection="1">
      <alignment horizontal="center"/>
      <protection hidden="1"/>
    </xf>
    <xf numFmtId="0" fontId="4" fillId="0" borderId="0" xfId="1" applyNumberFormat="1" applyFont="1" applyAlignment="1" applyProtection="1">
      <alignment horizontal="center"/>
      <protection hidden="1"/>
    </xf>
    <xf numFmtId="2" fontId="4" fillId="0" borderId="0" xfId="0" applyNumberFormat="1" applyFont="1" applyAlignment="1" applyProtection="1">
      <alignment horizontal="center"/>
      <protection hidden="1"/>
    </xf>
    <xf numFmtId="9" fontId="4" fillId="0" borderId="0" xfId="1" applyNumberFormat="1" applyFont="1" applyAlignment="1" applyProtection="1">
      <alignment horizontal="center"/>
      <protection hidden="1"/>
    </xf>
    <xf numFmtId="0" fontId="8" fillId="12" borderId="1" xfId="0" applyFont="1" applyFill="1" applyBorder="1" applyAlignment="1" applyProtection="1">
      <alignment horizontal="center" vertical="center" wrapText="1"/>
      <protection hidden="1"/>
    </xf>
    <xf numFmtId="0" fontId="0" fillId="0" borderId="0" xfId="0" applyProtection="1">
      <protection hidden="1"/>
    </xf>
    <xf numFmtId="0" fontId="0" fillId="0" borderId="25" xfId="0" applyBorder="1" applyProtection="1">
      <protection hidden="1"/>
    </xf>
    <xf numFmtId="44" fontId="0" fillId="0" borderId="0" xfId="1" applyFont="1" applyProtection="1">
      <protection hidden="1"/>
    </xf>
    <xf numFmtId="165" fontId="0" fillId="0" borderId="0" xfId="1" applyNumberFormat="1" applyFont="1" applyProtection="1">
      <protection locked="0" hidden="1"/>
    </xf>
    <xf numFmtId="9" fontId="0" fillId="0" borderId="0" xfId="2" applyFont="1" applyAlignment="1" applyProtection="1">
      <alignment horizontal="center"/>
      <protection hidden="1"/>
    </xf>
    <xf numFmtId="44" fontId="0" fillId="0" borderId="0" xfId="0" applyNumberFormat="1" applyProtection="1">
      <protection hidden="1"/>
    </xf>
    <xf numFmtId="164" fontId="0" fillId="0" borderId="21" xfId="0" applyNumberFormat="1" applyBorder="1" applyAlignment="1" applyProtection="1">
      <alignment horizontal="center"/>
      <protection hidden="1"/>
    </xf>
    <xf numFmtId="0" fontId="0" fillId="0" borderId="23" xfId="0" applyBorder="1" applyProtection="1">
      <protection hidden="1"/>
    </xf>
    <xf numFmtId="0" fontId="0" fillId="0" borderId="21" xfId="0" applyBorder="1" applyAlignment="1" applyProtection="1">
      <alignment horizontal="center"/>
      <protection hidden="1"/>
    </xf>
    <xf numFmtId="44" fontId="8" fillId="12" borderId="1" xfId="1" applyFont="1" applyFill="1" applyBorder="1" applyAlignment="1" applyProtection="1">
      <alignment horizontal="center" vertical="center" wrapText="1"/>
      <protection locked="0" hidden="1"/>
    </xf>
    <xf numFmtId="0" fontId="5" fillId="3" borderId="1" xfId="0" applyFont="1" applyFill="1" applyBorder="1" applyAlignment="1" applyProtection="1">
      <alignment horizontal="center"/>
      <protection hidden="1"/>
    </xf>
    <xf numFmtId="0" fontId="4" fillId="4" borderId="0" xfId="0" applyFont="1" applyFill="1" applyProtection="1">
      <protection hidden="1"/>
    </xf>
    <xf numFmtId="0" fontId="5" fillId="5" borderId="1" xfId="0" applyFont="1" applyFill="1" applyBorder="1" applyAlignment="1" applyProtection="1">
      <alignment horizontal="center"/>
      <protection hidden="1"/>
    </xf>
    <xf numFmtId="0" fontId="5" fillId="5" borderId="2" xfId="0" applyFont="1" applyFill="1" applyBorder="1" applyAlignment="1" applyProtection="1">
      <alignment horizontal="center"/>
      <protection hidden="1"/>
    </xf>
    <xf numFmtId="0" fontId="5" fillId="6" borderId="2" xfId="0" applyFont="1" applyFill="1" applyBorder="1" applyAlignment="1" applyProtection="1">
      <alignment horizontal="center"/>
      <protection hidden="1"/>
    </xf>
    <xf numFmtId="0" fontId="5" fillId="4" borderId="0" xfId="0" applyFont="1" applyFill="1" applyProtection="1">
      <protection hidden="1"/>
    </xf>
    <xf numFmtId="0" fontId="5" fillId="6" borderId="1" xfId="0" applyFont="1" applyFill="1" applyBorder="1" applyAlignment="1" applyProtection="1">
      <alignment horizontal="center"/>
      <protection hidden="1"/>
    </xf>
    <xf numFmtId="0" fontId="5" fillId="0" borderId="0" xfId="0" applyFont="1" applyAlignment="1" applyProtection="1">
      <alignment horizontal="center"/>
      <protection hidden="1"/>
    </xf>
    <xf numFmtId="0" fontId="4" fillId="0" borderId="11" xfId="0" applyFont="1" applyBorder="1" applyProtection="1">
      <protection hidden="1"/>
    </xf>
    <xf numFmtId="0" fontId="4" fillId="8" borderId="11" xfId="0" applyFont="1" applyFill="1" applyBorder="1" applyAlignment="1" applyProtection="1">
      <alignment horizontal="center"/>
      <protection hidden="1"/>
    </xf>
    <xf numFmtId="0" fontId="4" fillId="7" borderId="1" xfId="0" applyFont="1" applyFill="1" applyBorder="1" applyProtection="1">
      <protection hidden="1"/>
    </xf>
    <xf numFmtId="0" fontId="4" fillId="0" borderId="1" xfId="0" applyFont="1" applyBorder="1" applyAlignment="1" applyProtection="1">
      <alignment horizontal="center"/>
      <protection hidden="1"/>
    </xf>
    <xf numFmtId="0" fontId="4" fillId="0" borderId="12" xfId="0" applyFont="1" applyBorder="1" applyProtection="1">
      <protection hidden="1"/>
    </xf>
    <xf numFmtId="0" fontId="4" fillId="0" borderId="1" xfId="0" applyFont="1" applyBorder="1" applyProtection="1">
      <protection hidden="1"/>
    </xf>
    <xf numFmtId="0" fontId="4" fillId="8" borderId="1" xfId="0" applyFont="1" applyFill="1" applyBorder="1" applyAlignment="1" applyProtection="1">
      <alignment horizontal="center"/>
      <protection hidden="1"/>
    </xf>
    <xf numFmtId="0" fontId="4" fillId="7" borderId="1" xfId="0" applyFont="1" applyFill="1" applyBorder="1" applyAlignment="1" applyProtection="1">
      <alignment horizontal="left"/>
      <protection hidden="1"/>
    </xf>
    <xf numFmtId="0" fontId="4" fillId="7" borderId="2" xfId="0" applyFont="1" applyFill="1" applyBorder="1" applyProtection="1">
      <protection hidden="1"/>
    </xf>
    <xf numFmtId="0" fontId="4" fillId="0" borderId="2" xfId="0" applyFont="1" applyBorder="1" applyAlignment="1" applyProtection="1">
      <alignment horizontal="center"/>
      <protection hidden="1"/>
    </xf>
    <xf numFmtId="0" fontId="4" fillId="9" borderId="1" xfId="0" applyFont="1" applyFill="1" applyBorder="1" applyProtection="1">
      <protection hidden="1"/>
    </xf>
    <xf numFmtId="9" fontId="4" fillId="8" borderId="1" xfId="0" applyNumberFormat="1" applyFont="1" applyFill="1" applyBorder="1" applyAlignment="1" applyProtection="1">
      <alignment horizontal="center"/>
      <protection hidden="1"/>
    </xf>
    <xf numFmtId="0" fontId="4" fillId="9" borderId="1" xfId="0" applyFont="1" applyFill="1" applyBorder="1" applyAlignment="1" applyProtection="1">
      <alignment wrapText="1"/>
      <protection hidden="1"/>
    </xf>
    <xf numFmtId="0" fontId="4" fillId="8" borderId="19" xfId="0" applyFont="1" applyFill="1" applyBorder="1" applyAlignment="1" applyProtection="1">
      <alignment horizontal="center"/>
      <protection hidden="1"/>
    </xf>
    <xf numFmtId="0" fontId="4" fillId="0" borderId="11" xfId="0" applyFont="1" applyBorder="1" applyAlignment="1" applyProtection="1">
      <alignment horizontal="center"/>
      <protection hidden="1"/>
    </xf>
    <xf numFmtId="0" fontId="4" fillId="9" borderId="2" xfId="0" applyFont="1" applyFill="1" applyBorder="1" applyProtection="1">
      <protection hidden="1"/>
    </xf>
    <xf numFmtId="0" fontId="4" fillId="10" borderId="1" xfId="0" applyFont="1" applyFill="1" applyBorder="1" applyProtection="1">
      <protection hidden="1"/>
    </xf>
    <xf numFmtId="0" fontId="4" fillId="10" borderId="1" xfId="0" applyFont="1" applyFill="1" applyBorder="1" applyAlignment="1" applyProtection="1">
      <alignment wrapText="1"/>
      <protection hidden="1"/>
    </xf>
    <xf numFmtId="0" fontId="4" fillId="0" borderId="1" xfId="0" applyFont="1" applyBorder="1" applyAlignment="1" applyProtection="1">
      <alignment horizontal="center"/>
      <protection locked="0" hidden="1"/>
    </xf>
    <xf numFmtId="0" fontId="4" fillId="0" borderId="2" xfId="0" applyFont="1" applyBorder="1" applyAlignment="1" applyProtection="1">
      <alignment horizontal="center"/>
      <protection locked="0" hidden="1"/>
    </xf>
    <xf numFmtId="0" fontId="4" fillId="0" borderId="11" xfId="0" applyFont="1" applyBorder="1" applyAlignment="1" applyProtection="1">
      <alignment horizontal="center"/>
      <protection locked="0" hidden="1"/>
    </xf>
    <xf numFmtId="0" fontId="3" fillId="3" borderId="22" xfId="0" applyFont="1" applyFill="1" applyBorder="1" applyAlignment="1" applyProtection="1">
      <alignment horizontal="center"/>
      <protection hidden="1"/>
    </xf>
    <xf numFmtId="0" fontId="7" fillId="0" borderId="2" xfId="0" applyFont="1" applyBorder="1" applyAlignment="1" applyProtection="1">
      <alignment horizontal="left"/>
      <protection hidden="1"/>
    </xf>
    <xf numFmtId="0" fontId="4" fillId="0" borderId="21" xfId="0" applyFont="1" applyBorder="1" applyAlignment="1" applyProtection="1">
      <alignment horizontal="left"/>
      <protection hidden="1"/>
    </xf>
    <xf numFmtId="0" fontId="3" fillId="3" borderId="21" xfId="0" applyFont="1" applyFill="1" applyBorder="1" applyAlignment="1" applyProtection="1">
      <alignment horizontal="center"/>
      <protection hidden="1"/>
    </xf>
    <xf numFmtId="0" fontId="7" fillId="0" borderId="23" xfId="0" applyFont="1" applyBorder="1" applyAlignment="1" applyProtection="1">
      <alignment horizontal="left"/>
      <protection hidden="1"/>
    </xf>
    <xf numFmtId="0" fontId="3" fillId="3" borderId="20" xfId="0" applyFont="1" applyFill="1" applyBorder="1" applyAlignment="1" applyProtection="1">
      <alignment horizontal="center"/>
      <protection hidden="1"/>
    </xf>
    <xf numFmtId="0" fontId="7" fillId="0" borderId="11" xfId="0" applyFont="1" applyBorder="1" applyAlignment="1" applyProtection="1">
      <alignment horizontal="left"/>
      <protection hidden="1"/>
    </xf>
    <xf numFmtId="0" fontId="4" fillId="0" borderId="20" xfId="0" applyFont="1" applyBorder="1" applyAlignment="1" applyProtection="1">
      <alignment horizontal="left"/>
      <protection hidden="1"/>
    </xf>
    <xf numFmtId="0" fontId="0" fillId="7" borderId="21" xfId="0" applyFill="1" applyBorder="1" applyProtection="1">
      <protection hidden="1"/>
    </xf>
    <xf numFmtId="0" fontId="7" fillId="0" borderId="21" xfId="0" applyFont="1" applyBorder="1" applyProtection="1">
      <protection hidden="1"/>
    </xf>
    <xf numFmtId="0" fontId="4" fillId="0" borderId="23" xfId="0" applyFont="1" applyBorder="1" applyProtection="1">
      <protection hidden="1"/>
    </xf>
    <xf numFmtId="0" fontId="7" fillId="0" borderId="21" xfId="0" applyFont="1" applyBorder="1" applyAlignment="1" applyProtection="1">
      <alignment horizontal="center"/>
      <protection hidden="1"/>
    </xf>
    <xf numFmtId="0" fontId="0" fillId="7" borderId="20" xfId="0" applyFill="1" applyBorder="1" applyProtection="1">
      <protection hidden="1"/>
    </xf>
    <xf numFmtId="0" fontId="7" fillId="0" borderId="20" xfId="0" applyFont="1" applyBorder="1" applyProtection="1">
      <protection hidden="1"/>
    </xf>
    <xf numFmtId="0" fontId="2" fillId="9" borderId="21" xfId="0" applyFont="1" applyFill="1" applyBorder="1" applyProtection="1">
      <protection hidden="1"/>
    </xf>
    <xf numFmtId="0" fontId="2" fillId="9" borderId="20" xfId="0" applyFont="1" applyFill="1" applyBorder="1" applyProtection="1">
      <protection hidden="1"/>
    </xf>
    <xf numFmtId="0" fontId="0" fillId="10" borderId="21" xfId="0" applyFill="1" applyBorder="1" applyProtection="1">
      <protection hidden="1"/>
    </xf>
    <xf numFmtId="0" fontId="0" fillId="10" borderId="20" xfId="0" applyFill="1" applyBorder="1" applyProtection="1">
      <protection hidden="1"/>
    </xf>
    <xf numFmtId="0" fontId="0" fillId="0" borderId="3" xfId="0" applyBorder="1" applyAlignment="1" applyProtection="1">
      <alignment horizontal="center" vertical="center" wrapText="1"/>
      <protection hidden="1"/>
    </xf>
    <xf numFmtId="0" fontId="0" fillId="0" borderId="26" xfId="0" applyBorder="1" applyAlignment="1" applyProtection="1">
      <alignment horizontal="center" vertical="center" wrapText="1"/>
      <protection hidden="1"/>
    </xf>
    <xf numFmtId="0" fontId="0" fillId="0" borderId="22" xfId="0" applyBorder="1" applyAlignment="1" applyProtection="1">
      <alignment horizontal="center" vertical="center" wrapText="1"/>
      <protection hidden="1"/>
    </xf>
    <xf numFmtId="0" fontId="0" fillId="0" borderId="25" xfId="0"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0" fillId="0" borderId="21" xfId="0" applyBorder="1" applyAlignment="1" applyProtection="1">
      <alignment horizontal="center" vertical="center" wrapText="1"/>
      <protection hidden="1"/>
    </xf>
    <xf numFmtId="0" fontId="0" fillId="0" borderId="6" xfId="0" applyBorder="1" applyAlignment="1" applyProtection="1">
      <alignment horizontal="center" vertical="center" wrapText="1"/>
      <protection hidden="1"/>
    </xf>
    <xf numFmtId="0" fontId="0" fillId="0" borderId="18" xfId="0" applyBorder="1" applyAlignment="1" applyProtection="1">
      <alignment horizontal="center" vertical="center" wrapText="1"/>
      <protection hidden="1"/>
    </xf>
    <xf numFmtId="0" fontId="0" fillId="0" borderId="20" xfId="0" applyBorder="1" applyAlignment="1" applyProtection="1">
      <alignment horizontal="center" vertical="center" wrapText="1"/>
      <protection hidden="1"/>
    </xf>
    <xf numFmtId="0" fontId="10" fillId="0" borderId="1" xfId="3" applyBorder="1" applyAlignment="1" applyProtection="1">
      <alignment horizontal="left" wrapText="1"/>
      <protection hidden="1"/>
    </xf>
    <xf numFmtId="0" fontId="0" fillId="0" borderId="1" xfId="0" applyBorder="1" applyAlignment="1" applyProtection="1">
      <alignment horizontal="center" wrapText="1"/>
      <protection hidden="1"/>
    </xf>
    <xf numFmtId="0" fontId="8" fillId="0" borderId="1" xfId="0" applyFont="1" applyBorder="1" applyAlignment="1" applyProtection="1">
      <alignment horizontal="center" wrapText="1"/>
      <protection hidden="1"/>
    </xf>
    <xf numFmtId="0" fontId="0" fillId="0" borderId="1" xfId="0" applyBorder="1" applyAlignment="1" applyProtection="1">
      <alignment horizontal="center" vertical="center" wrapText="1"/>
      <protection hidden="1"/>
    </xf>
    <xf numFmtId="0" fontId="10" fillId="0" borderId="1" xfId="3" applyBorder="1" applyAlignment="1" applyProtection="1">
      <alignment horizontal="left" vertical="center" wrapText="1"/>
      <protection hidden="1"/>
    </xf>
    <xf numFmtId="0" fontId="9" fillId="0" borderId="1" xfId="0" applyFont="1" applyBorder="1" applyAlignment="1" applyProtection="1">
      <alignment horizontal="center" vertical="center"/>
      <protection hidden="1"/>
    </xf>
    <xf numFmtId="0" fontId="8" fillId="0" borderId="1" xfId="0" applyFont="1" applyBorder="1" applyAlignment="1" applyProtection="1">
      <alignment horizontal="center" vertical="center"/>
      <protection hidden="1"/>
    </xf>
    <xf numFmtId="0" fontId="3" fillId="0" borderId="1" xfId="0" applyFont="1" applyBorder="1" applyAlignment="1" applyProtection="1">
      <alignment horizontal="center"/>
      <protection hidden="1"/>
    </xf>
    <xf numFmtId="0" fontId="4" fillId="0" borderId="1" xfId="0" applyFont="1" applyBorder="1" applyAlignment="1" applyProtection="1">
      <alignment horizontal="center" vertical="center" wrapText="1"/>
      <protection hidden="1"/>
    </xf>
    <xf numFmtId="0" fontId="8" fillId="0" borderId="1" xfId="0" applyFont="1" applyBorder="1" applyAlignment="1" applyProtection="1">
      <alignment horizontal="center"/>
      <protection hidden="1"/>
    </xf>
    <xf numFmtId="0" fontId="10" fillId="0" borderId="4" xfId="3" applyBorder="1" applyAlignment="1" applyProtection="1">
      <alignment horizontal="left" vertical="center"/>
      <protection hidden="1"/>
    </xf>
    <xf numFmtId="0" fontId="10" fillId="0" borderId="24" xfId="3" applyBorder="1" applyAlignment="1" applyProtection="1">
      <alignment horizontal="left" vertical="center"/>
      <protection hidden="1"/>
    </xf>
    <xf numFmtId="0" fontId="10" fillId="0" borderId="27" xfId="3" applyBorder="1" applyAlignment="1" applyProtection="1">
      <alignment horizontal="left" vertical="center"/>
      <protection hidden="1"/>
    </xf>
    <xf numFmtId="0" fontId="11" fillId="0" borderId="4" xfId="0" applyFont="1" applyBorder="1" applyAlignment="1" applyProtection="1">
      <alignment horizontal="center" vertical="center" wrapText="1"/>
      <protection hidden="1"/>
    </xf>
    <xf numFmtId="0" fontId="11" fillId="0" borderId="24" xfId="0" applyFont="1" applyBorder="1" applyAlignment="1" applyProtection="1">
      <alignment horizontal="center" vertical="center" wrapText="1"/>
      <protection hidden="1"/>
    </xf>
    <xf numFmtId="0" fontId="11" fillId="0" borderId="27" xfId="0" applyFont="1" applyBorder="1" applyAlignment="1" applyProtection="1">
      <alignment horizontal="center" vertical="center" wrapText="1"/>
      <protection hidden="1"/>
    </xf>
    <xf numFmtId="0" fontId="8" fillId="0" borderId="4"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2" fillId="0" borderId="4" xfId="3" applyFont="1" applyBorder="1" applyAlignment="1" applyProtection="1">
      <alignment horizontal="center" wrapText="1"/>
      <protection hidden="1"/>
    </xf>
    <xf numFmtId="0" fontId="10" fillId="0" borderId="24" xfId="3" applyBorder="1" applyAlignment="1" applyProtection="1">
      <alignment horizontal="center" wrapText="1"/>
      <protection hidden="1"/>
    </xf>
    <xf numFmtId="0" fontId="10" fillId="0" borderId="27" xfId="3" applyBorder="1" applyAlignment="1" applyProtection="1">
      <alignment horizontal="center" wrapText="1"/>
      <protection hidden="1"/>
    </xf>
    <xf numFmtId="0" fontId="11" fillId="0" borderId="1" xfId="0" applyFont="1" applyBorder="1" applyAlignment="1" applyProtection="1">
      <alignment horizontal="center" vertical="center" wrapText="1"/>
      <protection hidden="1"/>
    </xf>
    <xf numFmtId="0" fontId="8" fillId="0" borderId="1" xfId="0" applyFont="1" applyBorder="1" applyAlignment="1" applyProtection="1">
      <alignment horizontal="center" vertical="center" wrapText="1"/>
      <protection hidden="1"/>
    </xf>
    <xf numFmtId="0" fontId="0" fillId="0" borderId="1" xfId="0" applyBorder="1" applyAlignment="1" applyProtection="1">
      <alignment horizontal="left" wrapText="1"/>
      <protection hidden="1"/>
    </xf>
    <xf numFmtId="0" fontId="3" fillId="0" borderId="18" xfId="0" applyFont="1" applyBorder="1" applyAlignment="1" applyProtection="1">
      <alignment horizontal="center"/>
      <protection hidden="1"/>
    </xf>
    <xf numFmtId="0" fontId="3" fillId="0" borderId="20" xfId="0" applyFont="1" applyBorder="1" applyAlignment="1" applyProtection="1">
      <alignment horizontal="center"/>
      <protection hidden="1"/>
    </xf>
    <xf numFmtId="0" fontId="5" fillId="12" borderId="1" xfId="0" applyFont="1" applyFill="1" applyBorder="1" applyAlignment="1" applyProtection="1">
      <alignment horizontal="center" vertical="center"/>
      <protection hidden="1"/>
    </xf>
    <xf numFmtId="0" fontId="5" fillId="12" borderId="2" xfId="0" applyFont="1" applyFill="1" applyBorder="1" applyAlignment="1" applyProtection="1">
      <alignment horizontal="center" vertical="center"/>
      <protection hidden="1"/>
    </xf>
    <xf numFmtId="0" fontId="5" fillId="12" borderId="1" xfId="0" applyFont="1" applyFill="1" applyBorder="1" applyAlignment="1" applyProtection="1">
      <alignment horizontal="center" wrapText="1"/>
      <protection hidden="1"/>
    </xf>
    <xf numFmtId="0" fontId="5" fillId="12" borderId="2" xfId="0" applyFont="1" applyFill="1" applyBorder="1" applyAlignment="1" applyProtection="1">
      <alignment horizontal="center" wrapText="1"/>
      <protection hidden="1"/>
    </xf>
    <xf numFmtId="0" fontId="8" fillId="12" borderId="0" xfId="0" applyFont="1" applyFill="1" applyAlignment="1" applyProtection="1">
      <alignment horizontal="center"/>
      <protection hidden="1"/>
    </xf>
    <xf numFmtId="0" fontId="0" fillId="0" borderId="0" xfId="0" applyAlignment="1" applyProtection="1">
      <alignment horizontal="center"/>
      <protection hidden="1"/>
    </xf>
    <xf numFmtId="0" fontId="8" fillId="12" borderId="23" xfId="0" applyFont="1" applyFill="1" applyBorder="1" applyAlignment="1" applyProtection="1">
      <alignment horizontal="center" vertical="center"/>
      <protection hidden="1"/>
    </xf>
    <xf numFmtId="0" fontId="8" fillId="12" borderId="11" xfId="0" applyFont="1" applyFill="1" applyBorder="1" applyAlignment="1" applyProtection="1">
      <alignment horizontal="center" vertical="center"/>
      <protection hidden="1"/>
    </xf>
    <xf numFmtId="0" fontId="8" fillId="12" borderId="1" xfId="0" applyFont="1" applyFill="1" applyBorder="1" applyAlignment="1" applyProtection="1">
      <alignment horizontal="center" vertical="center"/>
      <protection hidden="1"/>
    </xf>
    <xf numFmtId="0" fontId="8" fillId="12" borderId="1" xfId="0" applyFont="1" applyFill="1" applyBorder="1" applyAlignment="1" applyProtection="1">
      <alignment horizontal="center" vertical="center" wrapText="1"/>
      <protection hidden="1"/>
    </xf>
    <xf numFmtId="0" fontId="5" fillId="6" borderId="2" xfId="0" applyFont="1" applyFill="1" applyBorder="1" applyAlignment="1" applyProtection="1">
      <alignment horizontal="center"/>
      <protection hidden="1"/>
    </xf>
    <xf numFmtId="0" fontId="4" fillId="9" borderId="8" xfId="0" applyFont="1" applyFill="1" applyBorder="1" applyAlignment="1" applyProtection="1">
      <alignment horizontal="center"/>
      <protection hidden="1"/>
    </xf>
    <xf numFmtId="0" fontId="4" fillId="9" borderId="9" xfId="0" applyFont="1" applyFill="1" applyBorder="1" applyAlignment="1" applyProtection="1">
      <alignment horizontal="center"/>
      <protection hidden="1"/>
    </xf>
    <xf numFmtId="0" fontId="4" fillId="9" borderId="10" xfId="0" applyFont="1" applyFill="1" applyBorder="1" applyAlignment="1" applyProtection="1">
      <alignment horizontal="center"/>
      <protection hidden="1"/>
    </xf>
    <xf numFmtId="0" fontId="5" fillId="0" borderId="4" xfId="0" applyFont="1" applyBorder="1" applyAlignment="1" applyProtection="1">
      <alignment horizontal="center" vertical="center"/>
      <protection hidden="1"/>
    </xf>
    <xf numFmtId="0" fontId="4" fillId="0" borderId="13" xfId="0" applyFont="1" applyBorder="1" applyAlignment="1" applyProtection="1">
      <alignment horizontal="center" vertical="center" wrapText="1"/>
      <protection hidden="1"/>
    </xf>
    <xf numFmtId="0" fontId="4" fillId="0" borderId="14" xfId="0" applyFont="1" applyBorder="1" applyAlignment="1" applyProtection="1">
      <alignment horizontal="center" vertical="center" wrapText="1"/>
      <protection hidden="1"/>
    </xf>
    <xf numFmtId="0" fontId="4" fillId="0" borderId="15" xfId="0" applyFont="1" applyBorder="1" applyAlignment="1" applyProtection="1">
      <alignment horizontal="center" vertical="center" wrapText="1"/>
      <protection hidden="1"/>
    </xf>
    <xf numFmtId="0" fontId="4" fillId="0" borderId="16" xfId="0" applyFont="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17"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11" xfId="0" applyFont="1" applyBorder="1" applyAlignment="1" applyProtection="1">
      <alignment horizontal="center" vertical="center" wrapText="1"/>
      <protection hidden="1"/>
    </xf>
    <xf numFmtId="0" fontId="5" fillId="3" borderId="1" xfId="0" applyFont="1" applyFill="1" applyBorder="1" applyAlignment="1" applyProtection="1">
      <alignment horizontal="center"/>
      <protection hidden="1"/>
    </xf>
    <xf numFmtId="0" fontId="4" fillId="0" borderId="1" xfId="0" applyFont="1" applyBorder="1" applyAlignment="1" applyProtection="1">
      <alignment horizontal="center" vertical="center"/>
      <protection hidden="1"/>
    </xf>
    <xf numFmtId="0" fontId="4" fillId="0" borderId="2" xfId="0" applyFont="1" applyBorder="1" applyAlignment="1" applyProtection="1">
      <alignment horizontal="center" vertical="center"/>
      <protection hidden="1"/>
    </xf>
    <xf numFmtId="0" fontId="4" fillId="0" borderId="3" xfId="0" applyFont="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0" fontId="4" fillId="10" borderId="8" xfId="0" applyFont="1" applyFill="1" applyBorder="1" applyAlignment="1" applyProtection="1">
      <alignment horizontal="center"/>
      <protection hidden="1"/>
    </xf>
    <xf numFmtId="0" fontId="4" fillId="10" borderId="9" xfId="0" applyFont="1" applyFill="1" applyBorder="1" applyAlignment="1" applyProtection="1">
      <alignment horizontal="center"/>
      <protection hidden="1"/>
    </xf>
    <xf numFmtId="0" fontId="4" fillId="10" borderId="10" xfId="0" applyFont="1" applyFill="1" applyBorder="1" applyAlignment="1" applyProtection="1">
      <alignment horizontal="center"/>
      <protection hidden="1"/>
    </xf>
    <xf numFmtId="0" fontId="5" fillId="0" borderId="5" xfId="0" applyFont="1" applyBorder="1" applyAlignment="1" applyProtection="1">
      <alignment horizontal="center" vertical="center"/>
      <protection hidden="1"/>
    </xf>
    <xf numFmtId="0" fontId="5" fillId="0" borderId="7" xfId="0" applyFont="1" applyBorder="1" applyAlignment="1" applyProtection="1">
      <alignment horizontal="center" vertical="center"/>
      <protection hidden="1"/>
    </xf>
    <xf numFmtId="0" fontId="4" fillId="7" borderId="8" xfId="0" applyFont="1" applyFill="1" applyBorder="1" applyAlignment="1" applyProtection="1">
      <alignment horizontal="center"/>
      <protection hidden="1"/>
    </xf>
    <xf numFmtId="0" fontId="4" fillId="7" borderId="9" xfId="0" applyFont="1" applyFill="1" applyBorder="1" applyAlignment="1" applyProtection="1">
      <alignment horizontal="center"/>
      <protection hidden="1"/>
    </xf>
    <xf numFmtId="0" fontId="4" fillId="7" borderId="10" xfId="0" applyFont="1" applyFill="1" applyBorder="1" applyAlignment="1" applyProtection="1">
      <alignment horizontal="center"/>
      <protection hidden="1"/>
    </xf>
    <xf numFmtId="0" fontId="4" fillId="0" borderId="1" xfId="0" applyFont="1" applyBorder="1" applyAlignment="1" applyProtection="1">
      <alignment horizontal="center" vertical="center"/>
      <protection locked="0" hidden="1"/>
    </xf>
    <xf numFmtId="0" fontId="4" fillId="0" borderId="2" xfId="0" applyFont="1" applyBorder="1" applyAlignment="1" applyProtection="1">
      <alignment horizontal="center" vertical="center"/>
      <protection locked="0" hidden="1"/>
    </xf>
    <xf numFmtId="0" fontId="4" fillId="0" borderId="3" xfId="0" applyFont="1" applyBorder="1" applyAlignment="1" applyProtection="1">
      <alignment horizontal="center" vertical="center"/>
      <protection locked="0" hidden="1"/>
    </xf>
    <xf numFmtId="0" fontId="4" fillId="0" borderId="6" xfId="0" applyFont="1" applyBorder="1" applyAlignment="1" applyProtection="1">
      <alignment horizontal="center" vertical="center"/>
      <protection locked="0" hidden="1"/>
    </xf>
    <xf numFmtId="0" fontId="4" fillId="0" borderId="2" xfId="0" applyFont="1" applyBorder="1" applyAlignment="1" applyProtection="1">
      <alignment horizontal="center" vertical="center" wrapText="1"/>
      <protection locked="0" hidden="1"/>
    </xf>
    <xf numFmtId="0" fontId="4" fillId="0" borderId="11" xfId="0" applyFont="1" applyBorder="1" applyAlignment="1" applyProtection="1">
      <alignment horizontal="center" vertical="center" wrapText="1"/>
      <protection locked="0" hidden="1"/>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bakertilly.com/page/energy-community-mapping-tool" TargetMode="External"/><Relationship Id="rId2" Type="http://schemas.openxmlformats.org/officeDocument/2006/relationships/hyperlink" Target="https://www.cleanegroup.org/what-nonprofits-need-to-know-about-the-investment-tax-credit/" TargetMode="External"/><Relationship Id="rId1" Type="http://schemas.openxmlformats.org/officeDocument/2006/relationships/hyperlink" Target="https://pvwatts.nrel.gov/" TargetMode="External"/><Relationship Id="rId6" Type="http://schemas.openxmlformats.org/officeDocument/2006/relationships/printerSettings" Target="../printerSettings/printerSettings1.bin"/><Relationship Id="rId5" Type="http://schemas.openxmlformats.org/officeDocument/2006/relationships/hyperlink" Target="https://websoilsurvey.nrcs.usda.gov/app/WebSoilSurvey.aspx" TargetMode="External"/><Relationship Id="rId4" Type="http://schemas.openxmlformats.org/officeDocument/2006/relationships/hyperlink" Target="https://www.energysage.com/local-data/solar-panel-cos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6F9AC-A295-4ADB-ACDA-6CB6C63DFC1C}">
  <sheetPr codeName="Sheet1"/>
  <dimension ref="A1:Q42"/>
  <sheetViews>
    <sheetView workbookViewId="0">
      <selection sqref="A1:Q5"/>
    </sheetView>
  </sheetViews>
  <sheetFormatPr defaultRowHeight="15" x14ac:dyDescent="0.25"/>
  <cols>
    <col min="1" max="16384" width="9.140625" style="22"/>
  </cols>
  <sheetData>
    <row r="1" spans="1:17" ht="14.45" customHeight="1" x14ac:dyDescent="0.25">
      <c r="A1" s="79" t="s">
        <v>265</v>
      </c>
      <c r="B1" s="80"/>
      <c r="C1" s="80"/>
      <c r="D1" s="80"/>
      <c r="E1" s="80"/>
      <c r="F1" s="80"/>
      <c r="G1" s="80"/>
      <c r="H1" s="80"/>
      <c r="I1" s="80"/>
      <c r="J1" s="80"/>
      <c r="K1" s="80"/>
      <c r="L1" s="80"/>
      <c r="M1" s="80"/>
      <c r="N1" s="80"/>
      <c r="O1" s="80"/>
      <c r="P1" s="80"/>
      <c r="Q1" s="81"/>
    </row>
    <row r="2" spans="1:17" x14ac:dyDescent="0.25">
      <c r="A2" s="82"/>
      <c r="B2" s="83"/>
      <c r="C2" s="83"/>
      <c r="D2" s="83"/>
      <c r="E2" s="83"/>
      <c r="F2" s="83"/>
      <c r="G2" s="83"/>
      <c r="H2" s="83"/>
      <c r="I2" s="83"/>
      <c r="J2" s="83"/>
      <c r="K2" s="83"/>
      <c r="L2" s="83"/>
      <c r="M2" s="83"/>
      <c r="N2" s="83"/>
      <c r="O2" s="83"/>
      <c r="P2" s="83"/>
      <c r="Q2" s="84"/>
    </row>
    <row r="3" spans="1:17" x14ac:dyDescent="0.25">
      <c r="A3" s="82"/>
      <c r="B3" s="83"/>
      <c r="C3" s="83"/>
      <c r="D3" s="83"/>
      <c r="E3" s="83"/>
      <c r="F3" s="83"/>
      <c r="G3" s="83"/>
      <c r="H3" s="83"/>
      <c r="I3" s="83"/>
      <c r="J3" s="83"/>
      <c r="K3" s="83"/>
      <c r="L3" s="83"/>
      <c r="M3" s="83"/>
      <c r="N3" s="83"/>
      <c r="O3" s="83"/>
      <c r="P3" s="83"/>
      <c r="Q3" s="84"/>
    </row>
    <row r="4" spans="1:17" x14ac:dyDescent="0.25">
      <c r="A4" s="82"/>
      <c r="B4" s="83"/>
      <c r="C4" s="83"/>
      <c r="D4" s="83"/>
      <c r="E4" s="83"/>
      <c r="F4" s="83"/>
      <c r="G4" s="83"/>
      <c r="H4" s="83"/>
      <c r="I4" s="83"/>
      <c r="J4" s="83"/>
      <c r="K4" s="83"/>
      <c r="L4" s="83"/>
      <c r="M4" s="83"/>
      <c r="N4" s="83"/>
      <c r="O4" s="83"/>
      <c r="P4" s="83"/>
      <c r="Q4" s="84"/>
    </row>
    <row r="5" spans="1:17" x14ac:dyDescent="0.25">
      <c r="A5" s="85"/>
      <c r="B5" s="86"/>
      <c r="C5" s="86"/>
      <c r="D5" s="86"/>
      <c r="E5" s="86"/>
      <c r="F5" s="86"/>
      <c r="G5" s="86"/>
      <c r="H5" s="86"/>
      <c r="I5" s="86"/>
      <c r="J5" s="86"/>
      <c r="K5" s="86"/>
      <c r="L5" s="86"/>
      <c r="M5" s="86"/>
      <c r="N5" s="86"/>
      <c r="O5" s="86"/>
      <c r="P5" s="86"/>
      <c r="Q5" s="87"/>
    </row>
    <row r="6" spans="1:17" x14ac:dyDescent="0.25">
      <c r="A6" s="93" t="s">
        <v>24</v>
      </c>
      <c r="B6" s="94"/>
      <c r="C6" s="94"/>
      <c r="D6" s="94"/>
      <c r="E6" s="94"/>
      <c r="F6" s="94"/>
      <c r="G6" s="94"/>
      <c r="H6" s="94"/>
      <c r="I6" s="94"/>
      <c r="J6" s="94"/>
      <c r="K6" s="94"/>
      <c r="L6" s="94"/>
      <c r="M6" s="94"/>
      <c r="N6" s="94"/>
      <c r="O6" s="94"/>
      <c r="P6" s="94"/>
      <c r="Q6" s="94"/>
    </row>
    <row r="7" spans="1:17" x14ac:dyDescent="0.25">
      <c r="A7" s="94"/>
      <c r="B7" s="94"/>
      <c r="C7" s="94"/>
      <c r="D7" s="94"/>
      <c r="E7" s="94"/>
      <c r="F7" s="94"/>
      <c r="G7" s="94"/>
      <c r="H7" s="94"/>
      <c r="I7" s="94"/>
      <c r="J7" s="94"/>
      <c r="K7" s="94"/>
      <c r="L7" s="94"/>
      <c r="M7" s="94"/>
      <c r="N7" s="94"/>
      <c r="O7" s="94"/>
      <c r="P7" s="94"/>
      <c r="Q7" s="94"/>
    </row>
    <row r="8" spans="1:17" x14ac:dyDescent="0.25">
      <c r="A8" s="96" t="s">
        <v>260</v>
      </c>
      <c r="B8" s="91"/>
      <c r="C8" s="91"/>
      <c r="D8" s="91"/>
      <c r="E8" s="91"/>
      <c r="F8" s="91"/>
      <c r="G8" s="91"/>
      <c r="H8" s="91"/>
      <c r="I8" s="91"/>
      <c r="J8" s="91"/>
      <c r="K8" s="91"/>
      <c r="L8" s="91"/>
      <c r="M8" s="91"/>
      <c r="N8" s="91"/>
      <c r="O8" s="91"/>
      <c r="P8" s="91"/>
      <c r="Q8" s="91"/>
    </row>
    <row r="9" spans="1:17" x14ac:dyDescent="0.25">
      <c r="A9" s="91"/>
      <c r="B9" s="91"/>
      <c r="C9" s="91"/>
      <c r="D9" s="91"/>
      <c r="E9" s="91"/>
      <c r="F9" s="91"/>
      <c r="G9" s="91"/>
      <c r="H9" s="91"/>
      <c r="I9" s="91"/>
      <c r="J9" s="91"/>
      <c r="K9" s="91"/>
      <c r="L9" s="91"/>
      <c r="M9" s="91"/>
      <c r="N9" s="91"/>
      <c r="O9" s="91"/>
      <c r="P9" s="91"/>
      <c r="Q9" s="91"/>
    </row>
    <row r="10" spans="1:17" x14ac:dyDescent="0.25">
      <c r="A10" s="91"/>
      <c r="B10" s="91"/>
      <c r="C10" s="91"/>
      <c r="D10" s="91"/>
      <c r="E10" s="91"/>
      <c r="F10" s="91"/>
      <c r="G10" s="91"/>
      <c r="H10" s="91"/>
      <c r="I10" s="91"/>
      <c r="J10" s="91"/>
      <c r="K10" s="91"/>
      <c r="L10" s="91"/>
      <c r="M10" s="91"/>
      <c r="N10" s="91"/>
      <c r="O10" s="91"/>
      <c r="P10" s="91"/>
      <c r="Q10" s="91"/>
    </row>
    <row r="11" spans="1:17" x14ac:dyDescent="0.25">
      <c r="A11" s="91"/>
      <c r="B11" s="91"/>
      <c r="C11" s="91"/>
      <c r="D11" s="91"/>
      <c r="E11" s="91"/>
      <c r="F11" s="91"/>
      <c r="G11" s="91"/>
      <c r="H11" s="91"/>
      <c r="I11" s="91"/>
      <c r="J11" s="91"/>
      <c r="K11" s="91"/>
      <c r="L11" s="91"/>
      <c r="M11" s="91"/>
      <c r="N11" s="91"/>
      <c r="O11" s="91"/>
      <c r="P11" s="91"/>
      <c r="Q11" s="91"/>
    </row>
    <row r="12" spans="1:17" x14ac:dyDescent="0.25">
      <c r="A12" s="91"/>
      <c r="B12" s="91"/>
      <c r="C12" s="91"/>
      <c r="D12" s="91"/>
      <c r="E12" s="91"/>
      <c r="F12" s="91"/>
      <c r="G12" s="91"/>
      <c r="H12" s="91"/>
      <c r="I12" s="91"/>
      <c r="J12" s="91"/>
      <c r="K12" s="91"/>
      <c r="L12" s="91"/>
      <c r="M12" s="91"/>
      <c r="N12" s="91"/>
      <c r="O12" s="91"/>
      <c r="P12" s="91"/>
      <c r="Q12" s="91"/>
    </row>
    <row r="13" spans="1:17" x14ac:dyDescent="0.25">
      <c r="A13" s="91"/>
      <c r="B13" s="91"/>
      <c r="C13" s="91"/>
      <c r="D13" s="91"/>
      <c r="E13" s="91"/>
      <c r="F13" s="91"/>
      <c r="G13" s="91"/>
      <c r="H13" s="91"/>
      <c r="I13" s="91"/>
      <c r="J13" s="91"/>
      <c r="K13" s="91"/>
      <c r="L13" s="91"/>
      <c r="M13" s="91"/>
      <c r="N13" s="91"/>
      <c r="O13" s="91"/>
      <c r="P13" s="91"/>
      <c r="Q13" s="91"/>
    </row>
    <row r="14" spans="1:17" x14ac:dyDescent="0.25">
      <c r="A14" s="91"/>
      <c r="B14" s="91"/>
      <c r="C14" s="91"/>
      <c r="D14" s="91"/>
      <c r="E14" s="91"/>
      <c r="F14" s="91"/>
      <c r="G14" s="91"/>
      <c r="H14" s="91"/>
      <c r="I14" s="91"/>
      <c r="J14" s="91"/>
      <c r="K14" s="91"/>
      <c r="L14" s="91"/>
      <c r="M14" s="91"/>
      <c r="N14" s="91"/>
      <c r="O14" s="91"/>
      <c r="P14" s="91"/>
      <c r="Q14" s="91"/>
    </row>
    <row r="15" spans="1:17" x14ac:dyDescent="0.25">
      <c r="A15" s="91"/>
      <c r="B15" s="91"/>
      <c r="C15" s="91"/>
      <c r="D15" s="91"/>
      <c r="E15" s="91"/>
      <c r="F15" s="91"/>
      <c r="G15" s="91"/>
      <c r="H15" s="91"/>
      <c r="I15" s="91"/>
      <c r="J15" s="91"/>
      <c r="K15" s="91"/>
      <c r="L15" s="91"/>
      <c r="M15" s="91"/>
      <c r="N15" s="91"/>
      <c r="O15" s="91"/>
      <c r="P15" s="91"/>
      <c r="Q15" s="91"/>
    </row>
    <row r="16" spans="1:17" x14ac:dyDescent="0.25">
      <c r="A16" s="91"/>
      <c r="B16" s="91"/>
      <c r="C16" s="91"/>
      <c r="D16" s="91"/>
      <c r="E16" s="91"/>
      <c r="F16" s="91"/>
      <c r="G16" s="91"/>
      <c r="H16" s="91"/>
      <c r="I16" s="91"/>
      <c r="J16" s="91"/>
      <c r="K16" s="91"/>
      <c r="L16" s="91"/>
      <c r="M16" s="91"/>
      <c r="N16" s="91"/>
      <c r="O16" s="91"/>
      <c r="P16" s="91"/>
      <c r="Q16" s="91"/>
    </row>
    <row r="17" spans="1:17" x14ac:dyDescent="0.25">
      <c r="A17" s="91"/>
      <c r="B17" s="91"/>
      <c r="C17" s="91"/>
      <c r="D17" s="91"/>
      <c r="E17" s="91"/>
      <c r="F17" s="91"/>
      <c r="G17" s="91"/>
      <c r="H17" s="91"/>
      <c r="I17" s="91"/>
      <c r="J17" s="91"/>
      <c r="K17" s="91"/>
      <c r="L17" s="91"/>
      <c r="M17" s="91"/>
      <c r="N17" s="91"/>
      <c r="O17" s="91"/>
      <c r="P17" s="91"/>
      <c r="Q17" s="91"/>
    </row>
    <row r="18" spans="1:17" x14ac:dyDescent="0.25">
      <c r="A18" s="91"/>
      <c r="B18" s="91"/>
      <c r="C18" s="91"/>
      <c r="D18" s="91"/>
      <c r="E18" s="91"/>
      <c r="F18" s="91"/>
      <c r="G18" s="91"/>
      <c r="H18" s="91"/>
      <c r="I18" s="91"/>
      <c r="J18" s="91"/>
      <c r="K18" s="91"/>
      <c r="L18" s="91"/>
      <c r="M18" s="91"/>
      <c r="N18" s="91"/>
      <c r="O18" s="91"/>
      <c r="P18" s="91"/>
      <c r="Q18" s="91"/>
    </row>
    <row r="19" spans="1:17" x14ac:dyDescent="0.25">
      <c r="A19" s="91"/>
      <c r="B19" s="91"/>
      <c r="C19" s="91"/>
      <c r="D19" s="91"/>
      <c r="E19" s="91"/>
      <c r="F19" s="91"/>
      <c r="G19" s="91"/>
      <c r="H19" s="91"/>
      <c r="I19" s="91"/>
      <c r="J19" s="91"/>
      <c r="K19" s="91"/>
      <c r="L19" s="91"/>
      <c r="M19" s="91"/>
      <c r="N19" s="91"/>
      <c r="O19" s="91"/>
      <c r="P19" s="91"/>
      <c r="Q19" s="91"/>
    </row>
    <row r="20" spans="1:17" x14ac:dyDescent="0.25">
      <c r="A20" s="91"/>
      <c r="B20" s="91"/>
      <c r="C20" s="91"/>
      <c r="D20" s="91"/>
      <c r="E20" s="91"/>
      <c r="F20" s="91"/>
      <c r="G20" s="91"/>
      <c r="H20" s="91"/>
      <c r="I20" s="91"/>
      <c r="J20" s="91"/>
      <c r="K20" s="91"/>
      <c r="L20" s="91"/>
      <c r="M20" s="91"/>
      <c r="N20" s="91"/>
      <c r="O20" s="91"/>
      <c r="P20" s="91"/>
      <c r="Q20" s="91"/>
    </row>
    <row r="21" spans="1:17" x14ac:dyDescent="0.25">
      <c r="A21" s="91"/>
      <c r="B21" s="91"/>
      <c r="C21" s="91"/>
      <c r="D21" s="91"/>
      <c r="E21" s="91"/>
      <c r="F21" s="91"/>
      <c r="G21" s="91"/>
      <c r="H21" s="91"/>
      <c r="I21" s="91"/>
      <c r="J21" s="91"/>
      <c r="K21" s="91"/>
      <c r="L21" s="91"/>
      <c r="M21" s="91"/>
      <c r="N21" s="91"/>
      <c r="O21" s="91"/>
      <c r="P21" s="91"/>
      <c r="Q21" s="91"/>
    </row>
    <row r="22" spans="1:17" x14ac:dyDescent="0.25">
      <c r="A22" s="91"/>
      <c r="B22" s="91"/>
      <c r="C22" s="91"/>
      <c r="D22" s="91"/>
      <c r="E22" s="91"/>
      <c r="F22" s="91"/>
      <c r="G22" s="91"/>
      <c r="H22" s="91"/>
      <c r="I22" s="91"/>
      <c r="J22" s="91"/>
      <c r="K22" s="91"/>
      <c r="L22" s="91"/>
      <c r="M22" s="91"/>
      <c r="N22" s="91"/>
      <c r="O22" s="91"/>
      <c r="P22" s="91"/>
      <c r="Q22" s="91"/>
    </row>
    <row r="23" spans="1:17" ht="18.75" x14ac:dyDescent="0.3">
      <c r="A23" s="95" t="s">
        <v>180</v>
      </c>
      <c r="B23" s="95"/>
      <c r="C23" s="95"/>
      <c r="D23" s="95"/>
      <c r="E23" s="95"/>
      <c r="F23" s="95"/>
      <c r="G23" s="95"/>
      <c r="H23" s="95"/>
      <c r="I23" s="95"/>
      <c r="J23" s="95"/>
      <c r="K23" s="95"/>
      <c r="L23" s="95"/>
      <c r="M23" s="95"/>
      <c r="N23" s="95"/>
      <c r="O23" s="95"/>
      <c r="P23" s="95"/>
      <c r="Q23" s="95"/>
    </row>
    <row r="24" spans="1:17" ht="14.45" customHeight="1" x14ac:dyDescent="0.25">
      <c r="A24" s="89" t="s">
        <v>241</v>
      </c>
      <c r="B24" s="89"/>
      <c r="C24" s="89"/>
      <c r="D24" s="89"/>
      <c r="E24" s="89"/>
      <c r="F24" s="89"/>
      <c r="G24" s="89"/>
      <c r="H24" s="89"/>
      <c r="I24" s="89"/>
      <c r="J24" s="89"/>
      <c r="K24" s="89"/>
      <c r="L24" s="89"/>
      <c r="M24" s="89"/>
      <c r="N24" s="89"/>
      <c r="O24" s="89"/>
      <c r="P24" s="89"/>
      <c r="Q24" s="89"/>
    </row>
    <row r="25" spans="1:17" x14ac:dyDescent="0.25">
      <c r="A25" s="89"/>
      <c r="B25" s="89"/>
      <c r="C25" s="89"/>
      <c r="D25" s="89"/>
      <c r="E25" s="89"/>
      <c r="F25" s="89"/>
      <c r="G25" s="89"/>
      <c r="H25" s="89"/>
      <c r="I25" s="89"/>
      <c r="J25" s="89"/>
      <c r="K25" s="89"/>
      <c r="L25" s="89"/>
      <c r="M25" s="89"/>
      <c r="N25" s="89"/>
      <c r="O25" s="89"/>
      <c r="P25" s="89"/>
      <c r="Q25" s="89"/>
    </row>
    <row r="26" spans="1:17" ht="15" customHeight="1" x14ac:dyDescent="0.25">
      <c r="A26" s="90" t="s">
        <v>212</v>
      </c>
      <c r="B26" s="90"/>
      <c r="C26" s="90"/>
      <c r="D26" s="92" t="s">
        <v>213</v>
      </c>
      <c r="E26" s="92"/>
      <c r="F26" s="92"/>
      <c r="G26" s="92"/>
      <c r="H26" s="92"/>
      <c r="I26" s="92"/>
      <c r="J26" s="92"/>
      <c r="K26" s="92"/>
      <c r="L26" s="92"/>
      <c r="M26" s="92"/>
      <c r="N26" s="92"/>
      <c r="O26" s="92"/>
      <c r="P26" s="92"/>
      <c r="Q26" s="92"/>
    </row>
    <row r="27" spans="1:17" ht="14.45" customHeight="1" x14ac:dyDescent="0.25">
      <c r="A27" s="91" t="s">
        <v>214</v>
      </c>
      <c r="B27" s="91"/>
      <c r="C27" s="91"/>
      <c r="D27" s="91" t="s">
        <v>259</v>
      </c>
      <c r="E27" s="91"/>
      <c r="F27" s="91"/>
      <c r="G27" s="91"/>
      <c r="H27" s="91"/>
      <c r="I27" s="91"/>
      <c r="J27" s="91"/>
      <c r="K27" s="91"/>
      <c r="L27" s="91"/>
      <c r="M27" s="91"/>
      <c r="N27" s="91"/>
      <c r="O27" s="91"/>
      <c r="P27" s="91"/>
      <c r="Q27" s="91"/>
    </row>
    <row r="28" spans="1:17" x14ac:dyDescent="0.25">
      <c r="A28" s="91"/>
      <c r="B28" s="91"/>
      <c r="C28" s="91"/>
      <c r="D28" s="91"/>
      <c r="E28" s="91"/>
      <c r="F28" s="91"/>
      <c r="G28" s="91"/>
      <c r="H28" s="91"/>
      <c r="I28" s="91"/>
      <c r="J28" s="91"/>
      <c r="K28" s="91"/>
      <c r="L28" s="91"/>
      <c r="M28" s="91"/>
      <c r="N28" s="91"/>
      <c r="O28" s="91"/>
      <c r="P28" s="91"/>
      <c r="Q28" s="91"/>
    </row>
    <row r="29" spans="1:17" x14ac:dyDescent="0.25">
      <c r="A29" s="91"/>
      <c r="B29" s="91"/>
      <c r="C29" s="91"/>
      <c r="D29" s="91"/>
      <c r="E29" s="91"/>
      <c r="F29" s="91"/>
      <c r="G29" s="91"/>
      <c r="H29" s="91"/>
      <c r="I29" s="91"/>
      <c r="J29" s="91"/>
      <c r="K29" s="91"/>
      <c r="L29" s="91"/>
      <c r="M29" s="91"/>
      <c r="N29" s="91"/>
      <c r="O29" s="91"/>
      <c r="P29" s="91"/>
      <c r="Q29" s="91"/>
    </row>
    <row r="30" spans="1:17" x14ac:dyDescent="0.25">
      <c r="A30" s="91"/>
      <c r="B30" s="91"/>
      <c r="C30" s="91"/>
      <c r="D30" s="91"/>
      <c r="E30" s="91"/>
      <c r="F30" s="91"/>
      <c r="G30" s="91"/>
      <c r="H30" s="91"/>
      <c r="I30" s="91"/>
      <c r="J30" s="91"/>
      <c r="K30" s="91"/>
      <c r="L30" s="91"/>
      <c r="M30" s="91"/>
      <c r="N30" s="91"/>
      <c r="O30" s="91"/>
      <c r="P30" s="91"/>
      <c r="Q30" s="91"/>
    </row>
    <row r="31" spans="1:17" x14ac:dyDescent="0.25">
      <c r="A31" s="91"/>
      <c r="B31" s="91"/>
      <c r="C31" s="91"/>
      <c r="D31" s="91"/>
      <c r="E31" s="91"/>
      <c r="F31" s="91"/>
      <c r="G31" s="91"/>
      <c r="H31" s="91"/>
      <c r="I31" s="91"/>
      <c r="J31" s="91"/>
      <c r="K31" s="91"/>
      <c r="L31" s="91"/>
      <c r="M31" s="91"/>
      <c r="N31" s="91"/>
      <c r="O31" s="91"/>
      <c r="P31" s="91"/>
      <c r="Q31" s="91"/>
    </row>
    <row r="32" spans="1:17" ht="167.25" customHeight="1" x14ac:dyDescent="0.25">
      <c r="A32" s="91"/>
      <c r="B32" s="91"/>
      <c r="C32" s="91"/>
      <c r="D32" s="91"/>
      <c r="E32" s="91"/>
      <c r="F32" s="91"/>
      <c r="G32" s="91"/>
      <c r="H32" s="91"/>
      <c r="I32" s="91"/>
      <c r="J32" s="91"/>
      <c r="K32" s="91"/>
      <c r="L32" s="91"/>
      <c r="M32" s="91"/>
      <c r="N32" s="91"/>
      <c r="O32" s="91"/>
      <c r="P32" s="91"/>
      <c r="Q32" s="91"/>
    </row>
    <row r="33" spans="1:17" x14ac:dyDescent="0.25">
      <c r="A33" s="97" t="s">
        <v>215</v>
      </c>
      <c r="B33" s="97"/>
      <c r="C33" s="97"/>
      <c r="D33" s="98" t="s">
        <v>246</v>
      </c>
      <c r="E33" s="99"/>
      <c r="F33" s="99"/>
      <c r="G33" s="99"/>
      <c r="H33" s="99"/>
      <c r="I33" s="99"/>
      <c r="J33" s="99"/>
      <c r="K33" s="99"/>
      <c r="L33" s="99"/>
      <c r="M33" s="99"/>
      <c r="N33" s="99"/>
      <c r="O33" s="99"/>
      <c r="P33" s="99"/>
      <c r="Q33" s="100"/>
    </row>
    <row r="34" spans="1:17" x14ac:dyDescent="0.25">
      <c r="A34" s="91" t="s">
        <v>245</v>
      </c>
      <c r="B34" s="91"/>
      <c r="C34" s="91"/>
      <c r="D34" s="89" t="s">
        <v>261</v>
      </c>
      <c r="E34" s="89"/>
      <c r="F34" s="89"/>
      <c r="G34" s="89"/>
      <c r="H34" s="89"/>
      <c r="I34" s="89"/>
      <c r="J34" s="89"/>
      <c r="K34" s="89"/>
      <c r="L34" s="89"/>
      <c r="M34" s="89"/>
      <c r="N34" s="89"/>
      <c r="O34" s="89"/>
      <c r="P34" s="89"/>
      <c r="Q34" s="89"/>
    </row>
    <row r="35" spans="1:17" x14ac:dyDescent="0.25">
      <c r="A35" s="91"/>
      <c r="B35" s="91"/>
      <c r="C35" s="91"/>
      <c r="D35" s="89"/>
      <c r="E35" s="89"/>
      <c r="F35" s="89"/>
      <c r="G35" s="89"/>
      <c r="H35" s="89"/>
      <c r="I35" s="89"/>
      <c r="J35" s="89"/>
      <c r="K35" s="89"/>
      <c r="L35" s="89"/>
      <c r="M35" s="89"/>
      <c r="N35" s="89"/>
      <c r="O35" s="89"/>
      <c r="P35" s="89"/>
      <c r="Q35" s="89"/>
    </row>
    <row r="36" spans="1:17" x14ac:dyDescent="0.25">
      <c r="A36" s="91"/>
      <c r="B36" s="91"/>
      <c r="C36" s="91"/>
      <c r="D36" s="89"/>
      <c r="E36" s="89"/>
      <c r="F36" s="89"/>
      <c r="G36" s="89"/>
      <c r="H36" s="89"/>
      <c r="I36" s="89"/>
      <c r="J36" s="89"/>
      <c r="K36" s="89"/>
      <c r="L36" s="89"/>
      <c r="M36" s="89"/>
      <c r="N36" s="89"/>
      <c r="O36" s="89"/>
      <c r="P36" s="89"/>
      <c r="Q36" s="89"/>
    </row>
    <row r="37" spans="1:17" x14ac:dyDescent="0.25">
      <c r="A37" s="110" t="s">
        <v>216</v>
      </c>
      <c r="B37" s="110"/>
      <c r="C37" s="110"/>
      <c r="D37" s="88" t="s">
        <v>217</v>
      </c>
      <c r="E37" s="88"/>
      <c r="F37" s="88"/>
      <c r="G37" s="88"/>
      <c r="H37" s="88"/>
      <c r="I37" s="88"/>
      <c r="J37" s="88"/>
      <c r="K37" s="88"/>
      <c r="L37" s="88"/>
      <c r="M37" s="88"/>
      <c r="N37" s="88"/>
      <c r="O37" s="88"/>
      <c r="P37" s="88"/>
      <c r="Q37" s="88"/>
    </row>
    <row r="38" spans="1:17" x14ac:dyDescent="0.25">
      <c r="A38" s="101"/>
      <c r="B38" s="102"/>
      <c r="C38" s="103"/>
      <c r="D38" s="107" t="s">
        <v>262</v>
      </c>
      <c r="E38" s="108"/>
      <c r="F38" s="108"/>
      <c r="G38" s="108"/>
      <c r="H38" s="108"/>
      <c r="I38" s="108"/>
      <c r="J38" s="108"/>
      <c r="K38" s="108"/>
      <c r="L38" s="108"/>
      <c r="M38" s="108"/>
      <c r="N38" s="108"/>
      <c r="O38" s="108"/>
      <c r="P38" s="108"/>
      <c r="Q38" s="109"/>
    </row>
    <row r="39" spans="1:17" x14ac:dyDescent="0.25">
      <c r="A39" s="111" t="s">
        <v>239</v>
      </c>
      <c r="B39" s="111"/>
      <c r="C39" s="111"/>
      <c r="D39" s="88" t="s">
        <v>240</v>
      </c>
      <c r="E39" s="112"/>
      <c r="F39" s="112"/>
      <c r="G39" s="112"/>
      <c r="H39" s="112"/>
      <c r="I39" s="112"/>
      <c r="J39" s="112"/>
      <c r="K39" s="112"/>
      <c r="L39" s="112"/>
      <c r="M39" s="112"/>
      <c r="N39" s="112"/>
      <c r="O39" s="112"/>
      <c r="P39" s="112"/>
      <c r="Q39" s="112"/>
    </row>
    <row r="40" spans="1:17" ht="30.75" customHeight="1" x14ac:dyDescent="0.25">
      <c r="A40" s="104"/>
      <c r="B40" s="105"/>
      <c r="C40" s="106"/>
      <c r="D40" s="107" t="s">
        <v>263</v>
      </c>
      <c r="E40" s="108"/>
      <c r="F40" s="108"/>
      <c r="G40" s="108"/>
      <c r="H40" s="108"/>
      <c r="I40" s="108"/>
      <c r="J40" s="108"/>
      <c r="K40" s="108"/>
      <c r="L40" s="108"/>
      <c r="M40" s="108"/>
      <c r="N40" s="108"/>
      <c r="O40" s="108"/>
      <c r="P40" s="108"/>
      <c r="Q40" s="109"/>
    </row>
    <row r="41" spans="1:17" ht="15" customHeight="1" x14ac:dyDescent="0.25">
      <c r="A41" s="111" t="s">
        <v>244</v>
      </c>
      <c r="B41" s="111"/>
      <c r="C41" s="111"/>
      <c r="D41" s="88" t="s">
        <v>243</v>
      </c>
      <c r="E41" s="88"/>
      <c r="F41" s="88"/>
      <c r="G41" s="88"/>
      <c r="H41" s="88"/>
      <c r="I41" s="88"/>
      <c r="J41" s="88"/>
      <c r="K41" s="88"/>
      <c r="L41" s="88"/>
      <c r="M41" s="88"/>
      <c r="N41" s="88"/>
      <c r="O41" s="88"/>
      <c r="P41" s="88"/>
      <c r="Q41" s="88"/>
    </row>
    <row r="42" spans="1:17" ht="46.5" customHeight="1" x14ac:dyDescent="0.25">
      <c r="A42" s="111"/>
      <c r="B42" s="111"/>
      <c r="C42" s="111"/>
      <c r="D42" s="89" t="s">
        <v>264</v>
      </c>
      <c r="E42" s="89"/>
      <c r="F42" s="89"/>
      <c r="G42" s="89"/>
      <c r="H42" s="89"/>
      <c r="I42" s="89"/>
      <c r="J42" s="89"/>
      <c r="K42" s="89"/>
      <c r="L42" s="89"/>
      <c r="M42" s="89"/>
      <c r="N42" s="89"/>
      <c r="O42" s="89"/>
      <c r="P42" s="89"/>
      <c r="Q42" s="89"/>
    </row>
  </sheetData>
  <sheetProtection algorithmName="SHA-512" hashValue="Ui3YGCX9ns/mDKXJiZRVIIc5CuAAbDouyFn6SwKYDZzqB8Dxm+MBQcfZiYYr6X/XUu6WiHV+RVe6h5RoehzSkA==" saltValue="oQBgB/PgxV45HKjPff1hxw==" spinCount="100000" sheet="1" objects="1" scenarios="1"/>
  <mergeCells count="24">
    <mergeCell ref="A34:C36"/>
    <mergeCell ref="D34:Q36"/>
    <mergeCell ref="A37:C37"/>
    <mergeCell ref="D37:Q37"/>
    <mergeCell ref="D42:Q42"/>
    <mergeCell ref="A41:C42"/>
    <mergeCell ref="A39:C39"/>
    <mergeCell ref="D39:Q39"/>
    <mergeCell ref="A1:Q5"/>
    <mergeCell ref="D41:Q41"/>
    <mergeCell ref="A24:Q25"/>
    <mergeCell ref="A26:C26"/>
    <mergeCell ref="D27:Q32"/>
    <mergeCell ref="D26:Q26"/>
    <mergeCell ref="A27:C32"/>
    <mergeCell ref="A6:Q7"/>
    <mergeCell ref="A23:Q23"/>
    <mergeCell ref="A8:Q22"/>
    <mergeCell ref="A33:C33"/>
    <mergeCell ref="D33:Q33"/>
    <mergeCell ref="A38:C38"/>
    <mergeCell ref="A40:C40"/>
    <mergeCell ref="D38:Q38"/>
    <mergeCell ref="D40:Q40"/>
  </mergeCells>
  <hyperlinks>
    <hyperlink ref="D26:Q26" r:id="rId1" display="https://pvwatts.nrel.gov/" xr:uid="{4D24AB0C-0968-4C72-9E18-5720D213A1F2}"/>
    <hyperlink ref="D37:Q37" r:id="rId2" display="https://www.cleanegroup.org/what-nonprofits-need-to-know-about-the-investment-tax-credit/" xr:uid="{A074F0D9-0904-4B4C-AC23-2065D6C172D9}"/>
    <hyperlink ref="D39" r:id="rId3" xr:uid="{523CF248-8532-4361-839B-69A4E6EB29DF}"/>
    <hyperlink ref="D41" r:id="rId4" xr:uid="{BE5E3E7F-DAA1-4E68-8B4F-C27F8D43D35D}"/>
    <hyperlink ref="D33" r:id="rId5" xr:uid="{46B103C6-CDDA-44BB-BF16-171345C79CFE}"/>
  </hyperlinks>
  <pageMargins left="0.7" right="0.7" top="0.75" bottom="0.75" header="0.3" footer="0.3"/>
  <pageSetup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665B3-CFFF-45EE-A99D-38C18CA3315C}">
  <sheetPr codeName="Sheet9"/>
  <dimension ref="A1:N47"/>
  <sheetViews>
    <sheetView zoomScale="80" zoomScaleNormal="80" workbookViewId="0">
      <selection activeCell="J39" sqref="J39"/>
    </sheetView>
  </sheetViews>
  <sheetFormatPr defaultColWidth="8.7109375" defaultRowHeight="15.75" x14ac:dyDescent="0.25"/>
  <cols>
    <col min="1" max="1" width="8.7109375" style="2"/>
    <col min="2" max="2" width="34.42578125" style="2" bestFit="1" customWidth="1"/>
    <col min="3" max="3" width="35.5703125" style="2" bestFit="1" customWidth="1"/>
    <col min="4" max="4" width="34.85546875" style="2" bestFit="1" customWidth="1"/>
    <col min="5" max="5" width="31.28515625" style="2" bestFit="1" customWidth="1"/>
    <col min="6" max="6" width="31.7109375" style="2" bestFit="1" customWidth="1"/>
    <col min="7" max="7" width="36.140625" style="2" bestFit="1" customWidth="1"/>
    <col min="8" max="8" width="2.28515625" style="2" customWidth="1"/>
    <col min="9" max="9" width="17" style="2" customWidth="1"/>
    <col min="10" max="10" width="17.28515625" style="2" customWidth="1"/>
    <col min="11" max="16384" width="8.7109375" style="2"/>
  </cols>
  <sheetData>
    <row r="1" spans="1:14" x14ac:dyDescent="0.25">
      <c r="A1" s="139" t="s">
        <v>5</v>
      </c>
      <c r="B1" s="139"/>
      <c r="C1" s="139"/>
      <c r="D1" s="32" t="s">
        <v>201</v>
      </c>
      <c r="E1" s="32" t="s">
        <v>202</v>
      </c>
      <c r="F1" s="32" t="s">
        <v>203</v>
      </c>
      <c r="G1" s="32" t="s">
        <v>6</v>
      </c>
      <c r="H1" s="33"/>
      <c r="I1" s="34" t="s">
        <v>7</v>
      </c>
      <c r="J1" s="35" t="s">
        <v>8</v>
      </c>
    </row>
    <row r="2" spans="1:14" x14ac:dyDescent="0.25">
      <c r="A2" s="152"/>
      <c r="B2" s="152"/>
      <c r="C2" s="152"/>
      <c r="D2" s="156"/>
      <c r="E2" s="156"/>
      <c r="F2" s="156"/>
      <c r="G2" s="154"/>
      <c r="H2" s="33"/>
      <c r="I2" s="129">
        <f>SUM(I7:I49)</f>
        <v>0</v>
      </c>
      <c r="J2" s="147">
        <v>100</v>
      </c>
    </row>
    <row r="3" spans="1:14" x14ac:dyDescent="0.25">
      <c r="A3" s="152"/>
      <c r="B3" s="153"/>
      <c r="C3" s="153"/>
      <c r="D3" s="157"/>
      <c r="E3" s="157"/>
      <c r="F3" s="157"/>
      <c r="G3" s="155"/>
      <c r="H3" s="33"/>
      <c r="I3" s="129"/>
      <c r="J3" s="148"/>
    </row>
    <row r="4" spans="1:14" x14ac:dyDescent="0.25">
      <c r="B4" s="36" t="s">
        <v>9</v>
      </c>
      <c r="C4" s="36" t="s">
        <v>10</v>
      </c>
      <c r="D4" s="36" t="s">
        <v>11</v>
      </c>
      <c r="E4" s="36" t="s">
        <v>12</v>
      </c>
      <c r="F4" s="36" t="s">
        <v>13</v>
      </c>
      <c r="G4" s="36" t="s">
        <v>14</v>
      </c>
      <c r="H4" s="37"/>
      <c r="I4" s="38" t="s">
        <v>15</v>
      </c>
    </row>
    <row r="5" spans="1:14" x14ac:dyDescent="0.25">
      <c r="A5" s="149" t="s">
        <v>16</v>
      </c>
      <c r="B5" s="150"/>
      <c r="C5" s="150"/>
      <c r="D5" s="150"/>
      <c r="E5" s="150"/>
      <c r="F5" s="150"/>
      <c r="G5" s="151"/>
      <c r="H5" s="37"/>
      <c r="I5" s="39"/>
    </row>
    <row r="6" spans="1:14" x14ac:dyDescent="0.25">
      <c r="B6" s="40"/>
      <c r="C6" s="41" t="s">
        <v>17</v>
      </c>
      <c r="D6" s="41" t="s">
        <v>18</v>
      </c>
      <c r="E6" s="41" t="s">
        <v>19</v>
      </c>
      <c r="F6" s="41" t="s">
        <v>20</v>
      </c>
      <c r="G6" s="41" t="s">
        <v>21</v>
      </c>
      <c r="H6" s="33"/>
      <c r="K6" s="125" t="s">
        <v>24</v>
      </c>
      <c r="L6" s="125"/>
      <c r="M6" s="125"/>
      <c r="N6" s="125"/>
    </row>
    <row r="7" spans="1:14" x14ac:dyDescent="0.25">
      <c r="B7" s="42" t="s">
        <v>22</v>
      </c>
      <c r="C7" s="58"/>
      <c r="D7" s="58"/>
      <c r="E7" s="58"/>
      <c r="F7" s="58"/>
      <c r="G7" s="58"/>
      <c r="H7" s="33"/>
      <c r="I7" s="44">
        <f>IF(C7="x","5")+IF(D7="x","4")+IF(E7="x", "3")+IF(F7="x", "2")+IF(G7="x", "1")</f>
        <v>0</v>
      </c>
      <c r="K7" s="130" t="s">
        <v>30</v>
      </c>
      <c r="L7" s="131"/>
      <c r="M7" s="131"/>
      <c r="N7" s="132"/>
    </row>
    <row r="8" spans="1:14" ht="14.45" customHeight="1" x14ac:dyDescent="0.25">
      <c r="B8" s="45"/>
      <c r="C8" s="46" t="s">
        <v>25</v>
      </c>
      <c r="D8" s="46" t="s">
        <v>26</v>
      </c>
      <c r="E8" s="46" t="s">
        <v>27</v>
      </c>
      <c r="F8" s="46" t="s">
        <v>28</v>
      </c>
      <c r="G8" s="46" t="s">
        <v>29</v>
      </c>
      <c r="H8" s="33"/>
      <c r="K8" s="133"/>
      <c r="L8" s="134"/>
      <c r="M8" s="134"/>
      <c r="N8" s="135"/>
    </row>
    <row r="9" spans="1:14" x14ac:dyDescent="0.25">
      <c r="B9" s="42" t="s">
        <v>31</v>
      </c>
      <c r="C9" s="58"/>
      <c r="D9" s="58"/>
      <c r="E9" s="58"/>
      <c r="F9" s="58"/>
      <c r="G9" s="58"/>
      <c r="H9" s="33"/>
      <c r="I9" s="44">
        <f>IF(C9="x","10")+IF(D9="x","8")+IF(E9="x", "6")+IF(F9="x", "4")+IF(G9="x", "2")</f>
        <v>0</v>
      </c>
      <c r="K9" s="133"/>
      <c r="L9" s="134"/>
      <c r="M9" s="134"/>
      <c r="N9" s="135"/>
    </row>
    <row r="10" spans="1:14" x14ac:dyDescent="0.25">
      <c r="B10" s="43"/>
      <c r="C10" s="46" t="s">
        <v>32</v>
      </c>
      <c r="D10" s="46" t="s">
        <v>33</v>
      </c>
      <c r="E10" s="46" t="s">
        <v>34</v>
      </c>
      <c r="F10" s="46" t="s">
        <v>35</v>
      </c>
      <c r="G10" s="46" t="s">
        <v>36</v>
      </c>
      <c r="H10" s="33"/>
      <c r="K10" s="133"/>
      <c r="L10" s="134"/>
      <c r="M10" s="134"/>
      <c r="N10" s="135"/>
    </row>
    <row r="11" spans="1:14" x14ac:dyDescent="0.25">
      <c r="B11" s="47" t="s">
        <v>37</v>
      </c>
      <c r="C11" s="58"/>
      <c r="D11" s="58"/>
      <c r="E11" s="58"/>
      <c r="F11" s="58"/>
      <c r="G11" s="58"/>
      <c r="H11" s="33"/>
      <c r="I11" s="44">
        <f>IF(C11="x","7.5")+IF(D11="x","6")+IF(E11="x", "4.5")+IF(F11="x", "3")+IF(G11="x", "1.5")</f>
        <v>0</v>
      </c>
      <c r="K11" s="133"/>
      <c r="L11" s="134"/>
      <c r="M11" s="134"/>
      <c r="N11" s="135"/>
    </row>
    <row r="12" spans="1:14" x14ac:dyDescent="0.25">
      <c r="B12" s="43"/>
      <c r="C12" s="46" t="s">
        <v>38</v>
      </c>
      <c r="D12" s="46" t="s">
        <v>39</v>
      </c>
      <c r="E12" s="46" t="s">
        <v>40</v>
      </c>
      <c r="F12" s="46" t="s">
        <v>41</v>
      </c>
      <c r="G12" s="46">
        <v>0</v>
      </c>
      <c r="H12" s="33"/>
      <c r="K12" s="133"/>
      <c r="L12" s="134"/>
      <c r="M12" s="134"/>
      <c r="N12" s="135"/>
    </row>
    <row r="13" spans="1:14" ht="14.45" customHeight="1" x14ac:dyDescent="0.25">
      <c r="B13" s="47" t="s">
        <v>42</v>
      </c>
      <c r="C13" s="58"/>
      <c r="D13" s="58"/>
      <c r="E13" s="58"/>
      <c r="F13" s="58"/>
      <c r="G13" s="58"/>
      <c r="H13" s="33"/>
      <c r="I13" s="44">
        <f>IF(C13="x","7.5")+IF(D13="x","6")+IF(E13="x", "4.5")+IF(F13="x", "3")+IF(G13="x", "1.5")</f>
        <v>0</v>
      </c>
      <c r="K13" s="133"/>
      <c r="L13" s="134"/>
      <c r="M13" s="134"/>
      <c r="N13" s="135"/>
    </row>
    <row r="14" spans="1:14" x14ac:dyDescent="0.25">
      <c r="B14" s="45"/>
      <c r="C14" s="46" t="s">
        <v>43</v>
      </c>
      <c r="D14" s="46" t="s">
        <v>44</v>
      </c>
      <c r="E14" s="46" t="s">
        <v>45</v>
      </c>
      <c r="F14" s="46" t="s">
        <v>46</v>
      </c>
      <c r="G14" s="46" t="s">
        <v>47</v>
      </c>
      <c r="H14" s="33"/>
      <c r="K14" s="96" t="s">
        <v>177</v>
      </c>
      <c r="L14" s="96"/>
      <c r="M14" s="96"/>
      <c r="N14" s="96"/>
    </row>
    <row r="15" spans="1:14" ht="14.45" customHeight="1" x14ac:dyDescent="0.25">
      <c r="B15" s="42" t="s">
        <v>48</v>
      </c>
      <c r="C15" s="58"/>
      <c r="D15" s="58"/>
      <c r="E15" s="58"/>
      <c r="F15" s="58"/>
      <c r="G15" s="58"/>
      <c r="H15" s="33"/>
      <c r="I15" s="44">
        <f>IF(C15="x","5")+IF(D15="x","3")+IF(E15="x", "1")+IF(F15="x", "0")+IF(G15="x", "-2")</f>
        <v>0</v>
      </c>
      <c r="K15" s="96"/>
      <c r="L15" s="96"/>
      <c r="M15" s="96"/>
      <c r="N15" s="96"/>
    </row>
    <row r="16" spans="1:14" x14ac:dyDescent="0.25">
      <c r="B16" s="45"/>
      <c r="C16" s="46" t="s">
        <v>49</v>
      </c>
      <c r="D16" s="46" t="s">
        <v>50</v>
      </c>
      <c r="E16" s="46" t="s">
        <v>51</v>
      </c>
      <c r="F16" s="46" t="s">
        <v>52</v>
      </c>
      <c r="G16" s="46" t="s">
        <v>53</v>
      </c>
      <c r="H16" s="33"/>
      <c r="K16" s="96"/>
      <c r="L16" s="96"/>
      <c r="M16" s="96"/>
      <c r="N16" s="96"/>
    </row>
    <row r="17" spans="1:14" x14ac:dyDescent="0.25">
      <c r="B17" s="42" t="s">
        <v>144</v>
      </c>
      <c r="C17" s="58"/>
      <c r="D17" s="58"/>
      <c r="E17" s="58"/>
      <c r="F17" s="58"/>
      <c r="G17" s="58"/>
      <c r="H17" s="33"/>
      <c r="I17" s="44">
        <f t="shared" ref="I17:I45" si="0">IF(C17="x","5")+IF(D17="x","4")+IF(E17="x", "3")+IF(F17="x", "2")+IF(G17="x", "1")</f>
        <v>0</v>
      </c>
      <c r="K17" s="96"/>
      <c r="L17" s="96"/>
      <c r="M17" s="96"/>
      <c r="N17" s="96"/>
    </row>
    <row r="18" spans="1:14" x14ac:dyDescent="0.25">
      <c r="B18" s="43"/>
      <c r="C18" s="46" t="s">
        <v>54</v>
      </c>
      <c r="D18" s="46"/>
      <c r="E18" s="46" t="s">
        <v>55</v>
      </c>
      <c r="F18" s="46"/>
      <c r="G18" s="46" t="s">
        <v>56</v>
      </c>
      <c r="H18" s="33"/>
      <c r="K18" s="96"/>
      <c r="L18" s="96"/>
      <c r="M18" s="96"/>
      <c r="N18" s="96"/>
    </row>
    <row r="19" spans="1:14" x14ac:dyDescent="0.25">
      <c r="B19" s="47" t="s">
        <v>57</v>
      </c>
      <c r="C19" s="58"/>
      <c r="D19" s="58"/>
      <c r="E19" s="58"/>
      <c r="F19" s="58"/>
      <c r="G19" s="58"/>
      <c r="H19" s="33"/>
      <c r="I19" s="44">
        <f>IF(C19="x","10")+IF(D19="x","8")+IF(E19="x", "6")+IF(F19="x", "4")+IF(G19="x", "2")</f>
        <v>0</v>
      </c>
      <c r="K19" s="96"/>
      <c r="L19" s="96"/>
      <c r="M19" s="96"/>
      <c r="N19" s="96"/>
    </row>
    <row r="20" spans="1:14" x14ac:dyDescent="0.25">
      <c r="B20" s="43"/>
      <c r="C20" s="46" t="s">
        <v>58</v>
      </c>
      <c r="D20" s="46" t="s">
        <v>59</v>
      </c>
      <c r="E20" s="46" t="s">
        <v>60</v>
      </c>
      <c r="F20" s="46" t="s">
        <v>61</v>
      </c>
      <c r="G20" s="46" t="s">
        <v>62</v>
      </c>
      <c r="H20" s="33"/>
      <c r="K20" s="96"/>
      <c r="L20" s="96"/>
      <c r="M20" s="96"/>
      <c r="N20" s="96"/>
    </row>
    <row r="21" spans="1:14" x14ac:dyDescent="0.25">
      <c r="B21" s="47" t="s">
        <v>63</v>
      </c>
      <c r="C21" s="58"/>
      <c r="D21" s="58"/>
      <c r="E21" s="58"/>
      <c r="F21" s="58"/>
      <c r="G21" s="58"/>
      <c r="H21" s="33"/>
      <c r="I21" s="44">
        <f>IF(C21="x","10")+IF(D21="x","8")+IF(E21="x", "6")+IF(F21="x", "4")+IF(G21="x", "2")</f>
        <v>0</v>
      </c>
      <c r="K21" s="96" t="s">
        <v>133</v>
      </c>
      <c r="L21" s="96"/>
      <c r="M21" s="96"/>
      <c r="N21" s="96"/>
    </row>
    <row r="22" spans="1:14" ht="14.45" customHeight="1" x14ac:dyDescent="0.25">
      <c r="B22" s="45"/>
      <c r="C22" s="46" t="s">
        <v>64</v>
      </c>
      <c r="D22" s="46" t="s">
        <v>65</v>
      </c>
      <c r="E22" s="46" t="s">
        <v>66</v>
      </c>
      <c r="F22" s="46" t="s">
        <v>67</v>
      </c>
      <c r="G22" s="46" t="s">
        <v>68</v>
      </c>
      <c r="H22" s="33"/>
      <c r="K22" s="96"/>
      <c r="L22" s="96"/>
      <c r="M22" s="96"/>
      <c r="N22" s="96"/>
    </row>
    <row r="23" spans="1:14" x14ac:dyDescent="0.25">
      <c r="B23" s="48" t="s">
        <v>69</v>
      </c>
      <c r="C23" s="58"/>
      <c r="D23" s="58"/>
      <c r="E23" s="58"/>
      <c r="F23" s="58"/>
      <c r="G23" s="58"/>
      <c r="H23" s="33"/>
      <c r="I23" s="44">
        <f t="shared" ref="I23" si="1">IF(C23="x","5")+IF(D23="x","4")+IF(E23="x", "3")+IF(F23="x", "2")+IF(G23="x", "1")</f>
        <v>0</v>
      </c>
      <c r="K23" s="96"/>
      <c r="L23" s="96"/>
      <c r="M23" s="96"/>
      <c r="N23" s="96"/>
    </row>
    <row r="24" spans="1:14" x14ac:dyDescent="0.25">
      <c r="A24" s="126" t="s">
        <v>70</v>
      </c>
      <c r="B24" s="127"/>
      <c r="C24" s="127"/>
      <c r="D24" s="127"/>
      <c r="E24" s="127"/>
      <c r="F24" s="127"/>
      <c r="G24" s="128"/>
      <c r="H24" s="33"/>
      <c r="K24" s="96"/>
      <c r="L24" s="96"/>
      <c r="M24" s="96"/>
      <c r="N24" s="96"/>
    </row>
    <row r="25" spans="1:14" x14ac:dyDescent="0.25">
      <c r="B25" s="40"/>
      <c r="C25" s="41" t="s">
        <v>71</v>
      </c>
      <c r="D25" s="41" t="s">
        <v>72</v>
      </c>
      <c r="E25" s="41" t="s">
        <v>73</v>
      </c>
      <c r="F25" s="41" t="s">
        <v>74</v>
      </c>
      <c r="G25" s="41" t="s">
        <v>75</v>
      </c>
      <c r="H25" s="33"/>
      <c r="K25" s="96"/>
      <c r="L25" s="96"/>
      <c r="M25" s="96"/>
      <c r="N25" s="96"/>
    </row>
    <row r="26" spans="1:14" x14ac:dyDescent="0.25">
      <c r="B26" s="50" t="s">
        <v>76</v>
      </c>
      <c r="C26" s="58"/>
      <c r="D26" s="58"/>
      <c r="E26" s="58"/>
      <c r="F26" s="58"/>
      <c r="G26" s="58"/>
      <c r="H26" s="33"/>
      <c r="I26" s="44">
        <f>IF(C26="x","5")+IF(D26="x","3")+IF(E26="x", "1")+IF(F26="x", "0")+IF(G26="x", "-2")</f>
        <v>0</v>
      </c>
      <c r="K26" s="96"/>
      <c r="L26" s="96"/>
      <c r="M26" s="96"/>
      <c r="N26" s="96"/>
    </row>
    <row r="27" spans="1:14" x14ac:dyDescent="0.25">
      <c r="B27" s="45"/>
      <c r="C27" s="46" t="s">
        <v>77</v>
      </c>
      <c r="D27" s="46"/>
      <c r="E27" s="46" t="s">
        <v>78</v>
      </c>
      <c r="F27" s="46"/>
      <c r="G27" s="46" t="s">
        <v>79</v>
      </c>
      <c r="H27" s="33"/>
      <c r="K27" s="96"/>
      <c r="L27" s="96"/>
      <c r="M27" s="96"/>
      <c r="N27" s="96"/>
    </row>
    <row r="28" spans="1:14" x14ac:dyDescent="0.25">
      <c r="B28" s="50" t="s">
        <v>80</v>
      </c>
      <c r="C28" s="58"/>
      <c r="D28" s="58"/>
      <c r="E28" s="58"/>
      <c r="F28" s="58"/>
      <c r="G28" s="58"/>
      <c r="H28" s="33"/>
      <c r="I28" s="44">
        <f t="shared" si="0"/>
        <v>0</v>
      </c>
      <c r="K28" s="96"/>
      <c r="L28" s="96"/>
      <c r="M28" s="96"/>
      <c r="N28" s="96"/>
    </row>
    <row r="29" spans="1:14" x14ac:dyDescent="0.25">
      <c r="B29" s="45"/>
      <c r="C29" s="46" t="s">
        <v>81</v>
      </c>
      <c r="D29" s="46" t="s">
        <v>82</v>
      </c>
      <c r="E29" s="46" t="s">
        <v>83</v>
      </c>
      <c r="F29" s="51" t="s">
        <v>84</v>
      </c>
      <c r="G29" s="46" t="s">
        <v>85</v>
      </c>
      <c r="H29" s="33"/>
      <c r="K29" s="96"/>
      <c r="L29" s="96"/>
      <c r="M29" s="96"/>
      <c r="N29" s="96"/>
    </row>
    <row r="30" spans="1:14" x14ac:dyDescent="0.25">
      <c r="B30" s="50" t="s">
        <v>86</v>
      </c>
      <c r="C30" s="58"/>
      <c r="D30" s="58"/>
      <c r="E30" s="58"/>
      <c r="F30" s="58"/>
      <c r="G30" s="58"/>
      <c r="H30" s="33"/>
      <c r="I30" s="44">
        <f>IF(C30="x","5")+IF(D30="x","2.5")+IF(E30="x", "0")+IF(F30="x", "-1")+IF(G30="x", "-3")</f>
        <v>0</v>
      </c>
      <c r="K30" s="96"/>
      <c r="L30" s="96"/>
      <c r="M30" s="96"/>
      <c r="N30" s="96"/>
    </row>
    <row r="31" spans="1:14" x14ac:dyDescent="0.25">
      <c r="B31" s="45"/>
      <c r="C31" s="46" t="s">
        <v>87</v>
      </c>
      <c r="D31" s="46" t="s">
        <v>88</v>
      </c>
      <c r="E31" s="46" t="s">
        <v>89</v>
      </c>
      <c r="F31" s="46" t="s">
        <v>90</v>
      </c>
      <c r="G31" s="46" t="s">
        <v>91</v>
      </c>
      <c r="H31" s="33"/>
    </row>
    <row r="32" spans="1:14" x14ac:dyDescent="0.25">
      <c r="B32" s="52" t="s">
        <v>92</v>
      </c>
      <c r="C32" s="58"/>
      <c r="D32" s="58"/>
      <c r="E32" s="58"/>
      <c r="F32" s="58"/>
      <c r="G32" s="58"/>
      <c r="H32" s="33"/>
      <c r="I32" s="44">
        <f>IF(C32="x","5")+IF(D32="x","3")+IF(E32="x", "2")+IF(F32="x", "0")+IF(G32="x", "-1")</f>
        <v>0</v>
      </c>
    </row>
    <row r="33" spans="1:9" x14ac:dyDescent="0.25">
      <c r="B33" s="45"/>
      <c r="C33" s="46" t="s">
        <v>93</v>
      </c>
      <c r="D33" s="46" t="s">
        <v>94</v>
      </c>
      <c r="E33" s="53" t="s">
        <v>95</v>
      </c>
      <c r="F33" s="46" t="s">
        <v>96</v>
      </c>
      <c r="G33" s="46" t="s">
        <v>97</v>
      </c>
      <c r="H33" s="33"/>
    </row>
    <row r="34" spans="1:9" x14ac:dyDescent="0.25">
      <c r="B34" s="50" t="s">
        <v>98</v>
      </c>
      <c r="C34" s="58"/>
      <c r="D34" s="58"/>
      <c r="E34" s="58"/>
      <c r="F34" s="58"/>
      <c r="G34" s="58"/>
      <c r="H34" s="33"/>
      <c r="I34" s="44">
        <f>IF(C34="x","7.5")+IF(D34="x","6")+IF(E34="x", "4.5")+IF(F34="x", "3")+IF(G34="x", "-1")</f>
        <v>0</v>
      </c>
    </row>
    <row r="35" spans="1:9" x14ac:dyDescent="0.25">
      <c r="B35" s="45"/>
      <c r="C35" s="46" t="s">
        <v>99</v>
      </c>
      <c r="D35" s="46" t="s">
        <v>100</v>
      </c>
      <c r="E35" s="46" t="s">
        <v>101</v>
      </c>
      <c r="F35" s="46" t="s">
        <v>102</v>
      </c>
      <c r="G35" s="46" t="s">
        <v>103</v>
      </c>
      <c r="H35" s="33"/>
    </row>
    <row r="36" spans="1:9" x14ac:dyDescent="0.25">
      <c r="B36" s="55" t="s">
        <v>145</v>
      </c>
      <c r="C36" s="58"/>
      <c r="D36" s="58"/>
      <c r="E36" s="58"/>
      <c r="F36" s="58"/>
      <c r="G36" s="58"/>
      <c r="H36" s="33"/>
      <c r="I36" s="44">
        <f>IF(C36="x","7.5")+IF(D36="x","6")+IF(E36="x", "4.5")+IF(F36="x", "3")+IF(G36="x", "1.5")</f>
        <v>0</v>
      </c>
    </row>
    <row r="37" spans="1:9" x14ac:dyDescent="0.25">
      <c r="A37" s="144" t="s">
        <v>139</v>
      </c>
      <c r="B37" s="145"/>
      <c r="C37" s="145"/>
      <c r="D37" s="145"/>
      <c r="E37" s="145"/>
      <c r="F37" s="145"/>
      <c r="G37" s="146"/>
      <c r="H37" s="33"/>
    </row>
    <row r="38" spans="1:9" x14ac:dyDescent="0.25">
      <c r="B38" s="40"/>
      <c r="C38" s="41" t="s">
        <v>140</v>
      </c>
      <c r="D38" s="41" t="s">
        <v>104</v>
      </c>
      <c r="E38" s="41" t="s">
        <v>105</v>
      </c>
      <c r="F38" s="41" t="s">
        <v>142</v>
      </c>
      <c r="G38" s="41" t="s">
        <v>141</v>
      </c>
      <c r="H38" s="33"/>
    </row>
    <row r="39" spans="1:9" x14ac:dyDescent="0.25">
      <c r="B39" s="56" t="s">
        <v>106</v>
      </c>
      <c r="C39" s="58"/>
      <c r="D39" s="58"/>
      <c r="E39" s="58"/>
      <c r="F39" s="58"/>
      <c r="G39" s="58"/>
      <c r="H39" s="33"/>
      <c r="I39" s="44">
        <f t="shared" si="0"/>
        <v>0</v>
      </c>
    </row>
    <row r="40" spans="1:9" x14ac:dyDescent="0.25">
      <c r="B40" s="45"/>
      <c r="C40" s="46" t="s">
        <v>107</v>
      </c>
      <c r="D40" s="46" t="s">
        <v>143</v>
      </c>
      <c r="E40" s="46" t="s">
        <v>108</v>
      </c>
      <c r="F40" s="46" t="s">
        <v>109</v>
      </c>
      <c r="G40" s="46" t="s">
        <v>129</v>
      </c>
      <c r="H40" s="33"/>
    </row>
    <row r="41" spans="1:9" x14ac:dyDescent="0.25">
      <c r="B41" s="56" t="s">
        <v>110</v>
      </c>
      <c r="C41" s="58"/>
      <c r="D41" s="58"/>
      <c r="E41" s="58"/>
      <c r="F41" s="58"/>
      <c r="G41" s="58"/>
      <c r="H41" s="33"/>
      <c r="I41" s="44">
        <f>IF(C41="x","7.5")+IF(D41="x","6")+IF(E41="x", "4.5")+IF(F41="x", "3")+IF(G41="x", "-5")</f>
        <v>0</v>
      </c>
    </row>
    <row r="42" spans="1:9" x14ac:dyDescent="0.25">
      <c r="B42" s="45"/>
      <c r="C42" s="46" t="s">
        <v>111</v>
      </c>
      <c r="D42" s="46" t="s">
        <v>112</v>
      </c>
      <c r="E42" s="46" t="s">
        <v>113</v>
      </c>
      <c r="F42" s="46" t="s">
        <v>114</v>
      </c>
      <c r="G42" s="46" t="s">
        <v>115</v>
      </c>
      <c r="H42" s="33"/>
    </row>
    <row r="43" spans="1:9" x14ac:dyDescent="0.25">
      <c r="B43" s="57" t="s">
        <v>116</v>
      </c>
      <c r="C43" s="58"/>
      <c r="D43" s="58"/>
      <c r="E43" s="58"/>
      <c r="F43" s="58"/>
      <c r="G43" s="58"/>
      <c r="H43" s="33"/>
      <c r="I43" s="44">
        <f>IF(C43="x","7.5")+IF(D43="x","6")+IF(E43="x", "4.5")+IF(F43="x", "3")+IF(G43="x", "1.5")</f>
        <v>0</v>
      </c>
    </row>
    <row r="44" spans="1:9" x14ac:dyDescent="0.25">
      <c r="B44" s="45"/>
      <c r="C44" s="46" t="s">
        <v>117</v>
      </c>
      <c r="D44" s="46" t="s">
        <v>118</v>
      </c>
      <c r="E44" s="46" t="s">
        <v>119</v>
      </c>
      <c r="F44" s="46" t="s">
        <v>120</v>
      </c>
      <c r="G44" s="46" t="s">
        <v>121</v>
      </c>
      <c r="H44" s="33"/>
    </row>
    <row r="45" spans="1:9" x14ac:dyDescent="0.25">
      <c r="B45" s="56" t="s">
        <v>122</v>
      </c>
      <c r="C45" s="58"/>
      <c r="D45" s="58"/>
      <c r="E45" s="58"/>
      <c r="F45" s="58"/>
      <c r="G45" s="58"/>
      <c r="H45" s="33"/>
      <c r="I45" s="44">
        <f t="shared" si="0"/>
        <v>0</v>
      </c>
    </row>
    <row r="46" spans="1:9" x14ac:dyDescent="0.25">
      <c r="B46" s="45"/>
      <c r="C46" s="46" t="s">
        <v>134</v>
      </c>
      <c r="D46" s="46" t="s">
        <v>137</v>
      </c>
      <c r="E46" s="46" t="s">
        <v>138</v>
      </c>
      <c r="F46" s="46" t="s">
        <v>135</v>
      </c>
      <c r="G46" s="46" t="s">
        <v>136</v>
      </c>
      <c r="H46" s="33"/>
    </row>
    <row r="47" spans="1:9" x14ac:dyDescent="0.25">
      <c r="B47" s="56" t="s">
        <v>123</v>
      </c>
      <c r="C47" s="58"/>
      <c r="D47" s="58"/>
      <c r="E47" s="58"/>
      <c r="F47" s="58"/>
      <c r="G47" s="58"/>
      <c r="H47" s="33"/>
      <c r="I47" s="44">
        <f>IF(C47="x","10")+IF(D47="x","8")+IF(E47="x", "6")+IF(F47="x", "4")+IF(G47="x", "2")</f>
        <v>0</v>
      </c>
    </row>
  </sheetData>
  <sheetProtection algorithmName="SHA-512" hashValue="fz9AnSTCZYGP1x3etDZAfVQzFAzgNfCwlQdhgvQL+ilrLhnqToxpdcoKqCcBs6fhWksWWh8bjq6MWznGHsfJYA==" saltValue="fnqVCZVAxqaatqT2Y95cHQ==" spinCount="100000" sheet="1" objects="1" scenarios="1"/>
  <mergeCells count="15">
    <mergeCell ref="A1:C1"/>
    <mergeCell ref="A2:C3"/>
    <mergeCell ref="G2:G3"/>
    <mergeCell ref="I2:I3"/>
    <mergeCell ref="K6:N6"/>
    <mergeCell ref="D2:D3"/>
    <mergeCell ref="E2:E3"/>
    <mergeCell ref="F2:F3"/>
    <mergeCell ref="J2:J3"/>
    <mergeCell ref="A5:G5"/>
    <mergeCell ref="K7:N13"/>
    <mergeCell ref="K14:N20"/>
    <mergeCell ref="K21:N30"/>
    <mergeCell ref="A24:G24"/>
    <mergeCell ref="A37:G37"/>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6CF46-77BF-45BC-BEF6-13C3E22FF1FE}">
  <sheetPr codeName="Sheet10"/>
  <dimension ref="A1:N47"/>
  <sheetViews>
    <sheetView zoomScale="80" zoomScaleNormal="80" workbookViewId="0">
      <selection activeCell="L38" sqref="L37:L38"/>
    </sheetView>
  </sheetViews>
  <sheetFormatPr defaultColWidth="8.7109375" defaultRowHeight="15.75" x14ac:dyDescent="0.25"/>
  <cols>
    <col min="1" max="1" width="8.7109375" style="2"/>
    <col min="2" max="2" width="34.42578125" style="2" bestFit="1" customWidth="1"/>
    <col min="3" max="3" width="35.5703125" style="2" bestFit="1" customWidth="1"/>
    <col min="4" max="4" width="34.85546875" style="2" bestFit="1" customWidth="1"/>
    <col min="5" max="5" width="31.28515625" style="2" bestFit="1" customWidth="1"/>
    <col min="6" max="6" width="31.7109375" style="2" bestFit="1" customWidth="1"/>
    <col min="7" max="7" width="36.140625" style="2" bestFit="1" customWidth="1"/>
    <col min="8" max="8" width="2.28515625" style="2" customWidth="1"/>
    <col min="9" max="9" width="17" style="2" customWidth="1"/>
    <col min="10" max="10" width="17.28515625" style="2" customWidth="1"/>
    <col min="11" max="16384" width="8.7109375" style="2"/>
  </cols>
  <sheetData>
    <row r="1" spans="1:14" x14ac:dyDescent="0.25">
      <c r="A1" s="139" t="s">
        <v>5</v>
      </c>
      <c r="B1" s="139"/>
      <c r="C1" s="139"/>
      <c r="D1" s="32" t="s">
        <v>201</v>
      </c>
      <c r="E1" s="32" t="s">
        <v>202</v>
      </c>
      <c r="F1" s="32" t="s">
        <v>203</v>
      </c>
      <c r="G1" s="32" t="s">
        <v>6</v>
      </c>
      <c r="H1" s="33"/>
      <c r="I1" s="34" t="s">
        <v>7</v>
      </c>
      <c r="J1" s="35" t="s">
        <v>8</v>
      </c>
    </row>
    <row r="2" spans="1:14" x14ac:dyDescent="0.25">
      <c r="A2" s="152"/>
      <c r="B2" s="152"/>
      <c r="C2" s="152"/>
      <c r="D2" s="156"/>
      <c r="E2" s="156"/>
      <c r="F2" s="156"/>
      <c r="G2" s="154"/>
      <c r="H2" s="33"/>
      <c r="I2" s="129">
        <f>SUM(I7:I49)</f>
        <v>0</v>
      </c>
      <c r="J2" s="147">
        <v>100</v>
      </c>
    </row>
    <row r="3" spans="1:14" x14ac:dyDescent="0.25">
      <c r="A3" s="152"/>
      <c r="B3" s="153"/>
      <c r="C3" s="153"/>
      <c r="D3" s="157"/>
      <c r="E3" s="157"/>
      <c r="F3" s="157"/>
      <c r="G3" s="155"/>
      <c r="H3" s="33"/>
      <c r="I3" s="129"/>
      <c r="J3" s="148"/>
    </row>
    <row r="4" spans="1:14" x14ac:dyDescent="0.25">
      <c r="B4" s="36" t="s">
        <v>9</v>
      </c>
      <c r="C4" s="36" t="s">
        <v>10</v>
      </c>
      <c r="D4" s="36" t="s">
        <v>11</v>
      </c>
      <c r="E4" s="36" t="s">
        <v>12</v>
      </c>
      <c r="F4" s="36" t="s">
        <v>13</v>
      </c>
      <c r="G4" s="36" t="s">
        <v>14</v>
      </c>
      <c r="H4" s="37"/>
      <c r="I4" s="38" t="s">
        <v>15</v>
      </c>
    </row>
    <row r="5" spans="1:14" x14ac:dyDescent="0.25">
      <c r="A5" s="149" t="s">
        <v>16</v>
      </c>
      <c r="B5" s="150"/>
      <c r="C5" s="150"/>
      <c r="D5" s="150"/>
      <c r="E5" s="150"/>
      <c r="F5" s="150"/>
      <c r="G5" s="151"/>
      <c r="H5" s="37"/>
      <c r="I5" s="39"/>
    </row>
    <row r="6" spans="1:14" x14ac:dyDescent="0.25">
      <c r="B6" s="40"/>
      <c r="C6" s="41" t="s">
        <v>17</v>
      </c>
      <c r="D6" s="41" t="s">
        <v>18</v>
      </c>
      <c r="E6" s="41" t="s">
        <v>19</v>
      </c>
      <c r="F6" s="41" t="s">
        <v>20</v>
      </c>
      <c r="G6" s="41" t="s">
        <v>21</v>
      </c>
      <c r="H6" s="33"/>
      <c r="K6" s="125" t="s">
        <v>24</v>
      </c>
      <c r="L6" s="125"/>
      <c r="M6" s="125"/>
      <c r="N6" s="125"/>
    </row>
    <row r="7" spans="1:14" x14ac:dyDescent="0.25">
      <c r="B7" s="42" t="s">
        <v>22</v>
      </c>
      <c r="C7" s="58"/>
      <c r="D7" s="58"/>
      <c r="E7" s="58"/>
      <c r="F7" s="58"/>
      <c r="G7" s="58"/>
      <c r="H7" s="33"/>
      <c r="I7" s="44">
        <f>IF(C7="x","5")+IF(D7="x","4")+IF(E7="x", "3")+IF(F7="x", "2")+IF(G7="x", "1")</f>
        <v>0</v>
      </c>
      <c r="K7" s="130" t="s">
        <v>30</v>
      </c>
      <c r="L7" s="131"/>
      <c r="M7" s="131"/>
      <c r="N7" s="132"/>
    </row>
    <row r="8" spans="1:14" ht="14.45" customHeight="1" x14ac:dyDescent="0.25">
      <c r="B8" s="45"/>
      <c r="C8" s="46" t="s">
        <v>25</v>
      </c>
      <c r="D8" s="46" t="s">
        <v>26</v>
      </c>
      <c r="E8" s="46" t="s">
        <v>27</v>
      </c>
      <c r="F8" s="46" t="s">
        <v>28</v>
      </c>
      <c r="G8" s="46" t="s">
        <v>29</v>
      </c>
      <c r="H8" s="33"/>
      <c r="K8" s="133"/>
      <c r="L8" s="134"/>
      <c r="M8" s="134"/>
      <c r="N8" s="135"/>
    </row>
    <row r="9" spans="1:14" x14ac:dyDescent="0.25">
      <c r="B9" s="42" t="s">
        <v>31</v>
      </c>
      <c r="C9" s="58"/>
      <c r="D9" s="58"/>
      <c r="E9" s="58"/>
      <c r="F9" s="58"/>
      <c r="G9" s="58"/>
      <c r="H9" s="33"/>
      <c r="I9" s="44">
        <f>IF(C9="x","10")+IF(D9="x","8")+IF(E9="x", "6")+IF(F9="x", "4")+IF(G9="x", "2")</f>
        <v>0</v>
      </c>
      <c r="K9" s="133"/>
      <c r="L9" s="134"/>
      <c r="M9" s="134"/>
      <c r="N9" s="135"/>
    </row>
    <row r="10" spans="1:14" x14ac:dyDescent="0.25">
      <c r="B10" s="43"/>
      <c r="C10" s="46" t="s">
        <v>32</v>
      </c>
      <c r="D10" s="46" t="s">
        <v>33</v>
      </c>
      <c r="E10" s="46" t="s">
        <v>34</v>
      </c>
      <c r="F10" s="46" t="s">
        <v>35</v>
      </c>
      <c r="G10" s="46" t="s">
        <v>36</v>
      </c>
      <c r="H10" s="33"/>
      <c r="K10" s="133"/>
      <c r="L10" s="134"/>
      <c r="M10" s="134"/>
      <c r="N10" s="135"/>
    </row>
    <row r="11" spans="1:14" x14ac:dyDescent="0.25">
      <c r="B11" s="47" t="s">
        <v>37</v>
      </c>
      <c r="C11" s="58"/>
      <c r="D11" s="58"/>
      <c r="E11" s="58"/>
      <c r="F11" s="58"/>
      <c r="G11" s="58"/>
      <c r="H11" s="33"/>
      <c r="I11" s="44">
        <f>IF(C11="x","7.5")+IF(D11="x","6")+IF(E11="x", "4.5")+IF(F11="x", "3")+IF(G11="x", "1.5")</f>
        <v>0</v>
      </c>
      <c r="K11" s="133"/>
      <c r="L11" s="134"/>
      <c r="M11" s="134"/>
      <c r="N11" s="135"/>
    </row>
    <row r="12" spans="1:14" x14ac:dyDescent="0.25">
      <c r="B12" s="43"/>
      <c r="C12" s="46" t="s">
        <v>38</v>
      </c>
      <c r="D12" s="46" t="s">
        <v>39</v>
      </c>
      <c r="E12" s="46" t="s">
        <v>40</v>
      </c>
      <c r="F12" s="46" t="s">
        <v>41</v>
      </c>
      <c r="G12" s="46">
        <v>0</v>
      </c>
      <c r="H12" s="33"/>
      <c r="K12" s="133"/>
      <c r="L12" s="134"/>
      <c r="M12" s="134"/>
      <c r="N12" s="135"/>
    </row>
    <row r="13" spans="1:14" ht="14.45" customHeight="1" x14ac:dyDescent="0.25">
      <c r="B13" s="47" t="s">
        <v>42</v>
      </c>
      <c r="C13" s="58"/>
      <c r="D13" s="58"/>
      <c r="E13" s="58"/>
      <c r="F13" s="58"/>
      <c r="G13" s="58"/>
      <c r="H13" s="33"/>
      <c r="I13" s="44">
        <f>IF(C13="x","7.5")+IF(D13="x","6")+IF(E13="x", "4.5")+IF(F13="x", "3")+IF(G13="x", "1.5")</f>
        <v>0</v>
      </c>
      <c r="K13" s="133"/>
      <c r="L13" s="134"/>
      <c r="M13" s="134"/>
      <c r="N13" s="135"/>
    </row>
    <row r="14" spans="1:14" x14ac:dyDescent="0.25">
      <c r="B14" s="45"/>
      <c r="C14" s="46" t="s">
        <v>43</v>
      </c>
      <c r="D14" s="46" t="s">
        <v>44</v>
      </c>
      <c r="E14" s="46" t="s">
        <v>45</v>
      </c>
      <c r="F14" s="46" t="s">
        <v>46</v>
      </c>
      <c r="G14" s="46" t="s">
        <v>47</v>
      </c>
      <c r="H14" s="33"/>
      <c r="K14" s="96" t="s">
        <v>177</v>
      </c>
      <c r="L14" s="96"/>
      <c r="M14" s="96"/>
      <c r="N14" s="96"/>
    </row>
    <row r="15" spans="1:14" ht="14.45" customHeight="1" x14ac:dyDescent="0.25">
      <c r="B15" s="42" t="s">
        <v>48</v>
      </c>
      <c r="C15" s="58"/>
      <c r="D15" s="58"/>
      <c r="E15" s="58"/>
      <c r="F15" s="58"/>
      <c r="G15" s="58"/>
      <c r="H15" s="33"/>
      <c r="I15" s="44">
        <f>IF(C15="x","5")+IF(D15="x","3")+IF(E15="x", "1")+IF(F15="x", "0")+IF(G15="x", "-2")</f>
        <v>0</v>
      </c>
      <c r="K15" s="96"/>
      <c r="L15" s="96"/>
      <c r="M15" s="96"/>
      <c r="N15" s="96"/>
    </row>
    <row r="16" spans="1:14" x14ac:dyDescent="0.25">
      <c r="B16" s="45"/>
      <c r="C16" s="46" t="s">
        <v>49</v>
      </c>
      <c r="D16" s="46" t="s">
        <v>50</v>
      </c>
      <c r="E16" s="46" t="s">
        <v>51</v>
      </c>
      <c r="F16" s="46" t="s">
        <v>52</v>
      </c>
      <c r="G16" s="46" t="s">
        <v>53</v>
      </c>
      <c r="H16" s="33"/>
      <c r="K16" s="96"/>
      <c r="L16" s="96"/>
      <c r="M16" s="96"/>
      <c r="N16" s="96"/>
    </row>
    <row r="17" spans="1:14" x14ac:dyDescent="0.25">
      <c r="B17" s="42" t="s">
        <v>144</v>
      </c>
      <c r="C17" s="58"/>
      <c r="D17" s="58"/>
      <c r="E17" s="58"/>
      <c r="F17" s="58"/>
      <c r="G17" s="58"/>
      <c r="H17" s="33"/>
      <c r="I17" s="44">
        <f t="shared" ref="I17:I45" si="0">IF(C17="x","5")+IF(D17="x","4")+IF(E17="x", "3")+IF(F17="x", "2")+IF(G17="x", "1")</f>
        <v>0</v>
      </c>
      <c r="K17" s="96"/>
      <c r="L17" s="96"/>
      <c r="M17" s="96"/>
      <c r="N17" s="96"/>
    </row>
    <row r="18" spans="1:14" x14ac:dyDescent="0.25">
      <c r="B18" s="43"/>
      <c r="C18" s="46" t="s">
        <v>54</v>
      </c>
      <c r="D18" s="46"/>
      <c r="E18" s="46" t="s">
        <v>55</v>
      </c>
      <c r="F18" s="46"/>
      <c r="G18" s="46" t="s">
        <v>56</v>
      </c>
      <c r="H18" s="33"/>
      <c r="K18" s="96"/>
      <c r="L18" s="96"/>
      <c r="M18" s="96"/>
      <c r="N18" s="96"/>
    </row>
    <row r="19" spans="1:14" x14ac:dyDescent="0.25">
      <c r="B19" s="47" t="s">
        <v>57</v>
      </c>
      <c r="C19" s="58"/>
      <c r="D19" s="58"/>
      <c r="E19" s="58"/>
      <c r="F19" s="58"/>
      <c r="G19" s="58"/>
      <c r="H19" s="33"/>
      <c r="I19" s="44">
        <f>IF(C19="x","10")+IF(D19="x","8")+IF(E19="x", "6")+IF(F19="x", "4")+IF(G19="x", "2")</f>
        <v>0</v>
      </c>
      <c r="K19" s="96"/>
      <c r="L19" s="96"/>
      <c r="M19" s="96"/>
      <c r="N19" s="96"/>
    </row>
    <row r="20" spans="1:14" x14ac:dyDescent="0.25">
      <c r="B20" s="43"/>
      <c r="C20" s="46" t="s">
        <v>58</v>
      </c>
      <c r="D20" s="46" t="s">
        <v>59</v>
      </c>
      <c r="E20" s="46" t="s">
        <v>60</v>
      </c>
      <c r="F20" s="46" t="s">
        <v>61</v>
      </c>
      <c r="G20" s="46" t="s">
        <v>62</v>
      </c>
      <c r="H20" s="33"/>
      <c r="K20" s="96"/>
      <c r="L20" s="96"/>
      <c r="M20" s="96"/>
      <c r="N20" s="96"/>
    </row>
    <row r="21" spans="1:14" x14ac:dyDescent="0.25">
      <c r="B21" s="47" t="s">
        <v>63</v>
      </c>
      <c r="C21" s="58"/>
      <c r="D21" s="58"/>
      <c r="E21" s="58"/>
      <c r="F21" s="58"/>
      <c r="G21" s="58"/>
      <c r="H21" s="33"/>
      <c r="I21" s="44">
        <f>IF(C21="x","10")+IF(D21="x","8")+IF(E21="x", "6")+IF(F21="x", "4")+IF(G21="x", "2")</f>
        <v>0</v>
      </c>
      <c r="K21" s="96" t="s">
        <v>133</v>
      </c>
      <c r="L21" s="96"/>
      <c r="M21" s="96"/>
      <c r="N21" s="96"/>
    </row>
    <row r="22" spans="1:14" ht="14.45" customHeight="1" x14ac:dyDescent="0.25">
      <c r="B22" s="45"/>
      <c r="C22" s="46" t="s">
        <v>64</v>
      </c>
      <c r="D22" s="46" t="s">
        <v>65</v>
      </c>
      <c r="E22" s="46" t="s">
        <v>66</v>
      </c>
      <c r="F22" s="46" t="s">
        <v>67</v>
      </c>
      <c r="G22" s="46" t="s">
        <v>68</v>
      </c>
      <c r="H22" s="33"/>
      <c r="K22" s="96"/>
      <c r="L22" s="96"/>
      <c r="M22" s="96"/>
      <c r="N22" s="96"/>
    </row>
    <row r="23" spans="1:14" x14ac:dyDescent="0.25">
      <c r="B23" s="48" t="s">
        <v>69</v>
      </c>
      <c r="C23" s="58"/>
      <c r="D23" s="58"/>
      <c r="E23" s="58"/>
      <c r="F23" s="58"/>
      <c r="G23" s="58"/>
      <c r="H23" s="33"/>
      <c r="I23" s="44">
        <f t="shared" ref="I23" si="1">IF(C23="x","5")+IF(D23="x","4")+IF(E23="x", "3")+IF(F23="x", "2")+IF(G23="x", "1")</f>
        <v>0</v>
      </c>
      <c r="K23" s="96"/>
      <c r="L23" s="96"/>
      <c r="M23" s="96"/>
      <c r="N23" s="96"/>
    </row>
    <row r="24" spans="1:14" x14ac:dyDescent="0.25">
      <c r="A24" s="126" t="s">
        <v>70</v>
      </c>
      <c r="B24" s="127"/>
      <c r="C24" s="127"/>
      <c r="D24" s="127"/>
      <c r="E24" s="127"/>
      <c r="F24" s="127"/>
      <c r="G24" s="128"/>
      <c r="H24" s="33"/>
      <c r="K24" s="96"/>
      <c r="L24" s="96"/>
      <c r="M24" s="96"/>
      <c r="N24" s="96"/>
    </row>
    <row r="25" spans="1:14" x14ac:dyDescent="0.25">
      <c r="B25" s="40"/>
      <c r="C25" s="41" t="s">
        <v>71</v>
      </c>
      <c r="D25" s="41" t="s">
        <v>72</v>
      </c>
      <c r="E25" s="41" t="s">
        <v>73</v>
      </c>
      <c r="F25" s="41" t="s">
        <v>74</v>
      </c>
      <c r="G25" s="41" t="s">
        <v>75</v>
      </c>
      <c r="H25" s="33"/>
      <c r="K25" s="96"/>
      <c r="L25" s="96"/>
      <c r="M25" s="96"/>
      <c r="N25" s="96"/>
    </row>
    <row r="26" spans="1:14" x14ac:dyDescent="0.25">
      <c r="B26" s="50" t="s">
        <v>76</v>
      </c>
      <c r="C26" s="58"/>
      <c r="D26" s="58"/>
      <c r="E26" s="58"/>
      <c r="F26" s="58"/>
      <c r="G26" s="58"/>
      <c r="H26" s="33"/>
      <c r="I26" s="44">
        <f>IF(C26="x","5")+IF(D26="x","3")+IF(E26="x", "1")+IF(F26="x", "0")+IF(G26="x", "-2")</f>
        <v>0</v>
      </c>
      <c r="K26" s="96"/>
      <c r="L26" s="96"/>
      <c r="M26" s="96"/>
      <c r="N26" s="96"/>
    </row>
    <row r="27" spans="1:14" x14ac:dyDescent="0.25">
      <c r="B27" s="45"/>
      <c r="C27" s="46" t="s">
        <v>77</v>
      </c>
      <c r="D27" s="46"/>
      <c r="E27" s="46" t="s">
        <v>78</v>
      </c>
      <c r="F27" s="46"/>
      <c r="G27" s="46" t="s">
        <v>79</v>
      </c>
      <c r="H27" s="33"/>
      <c r="K27" s="96"/>
      <c r="L27" s="96"/>
      <c r="M27" s="96"/>
      <c r="N27" s="96"/>
    </row>
    <row r="28" spans="1:14" x14ac:dyDescent="0.25">
      <c r="B28" s="50" t="s">
        <v>80</v>
      </c>
      <c r="C28" s="58"/>
      <c r="D28" s="58"/>
      <c r="E28" s="58"/>
      <c r="F28" s="58"/>
      <c r="G28" s="58"/>
      <c r="H28" s="33"/>
      <c r="I28" s="44">
        <f t="shared" si="0"/>
        <v>0</v>
      </c>
      <c r="K28" s="96"/>
      <c r="L28" s="96"/>
      <c r="M28" s="96"/>
      <c r="N28" s="96"/>
    </row>
    <row r="29" spans="1:14" x14ac:dyDescent="0.25">
      <c r="B29" s="45"/>
      <c r="C29" s="46" t="s">
        <v>81</v>
      </c>
      <c r="D29" s="46" t="s">
        <v>82</v>
      </c>
      <c r="E29" s="46" t="s">
        <v>83</v>
      </c>
      <c r="F29" s="51" t="s">
        <v>84</v>
      </c>
      <c r="G29" s="46" t="s">
        <v>85</v>
      </c>
      <c r="H29" s="33"/>
      <c r="K29" s="96"/>
      <c r="L29" s="96"/>
      <c r="M29" s="96"/>
      <c r="N29" s="96"/>
    </row>
    <row r="30" spans="1:14" x14ac:dyDescent="0.25">
      <c r="B30" s="50" t="s">
        <v>86</v>
      </c>
      <c r="C30" s="58"/>
      <c r="D30" s="58"/>
      <c r="E30" s="58"/>
      <c r="F30" s="58"/>
      <c r="G30" s="58"/>
      <c r="H30" s="33"/>
      <c r="I30" s="44">
        <f>IF(C30="x","5")+IF(D30="x","2.5")+IF(E30="x", "0")+IF(F30="x", "-1")+IF(G30="x", "-3")</f>
        <v>0</v>
      </c>
      <c r="K30" s="96"/>
      <c r="L30" s="96"/>
      <c r="M30" s="96"/>
      <c r="N30" s="96"/>
    </row>
    <row r="31" spans="1:14" x14ac:dyDescent="0.25">
      <c r="B31" s="45"/>
      <c r="C31" s="46" t="s">
        <v>87</v>
      </c>
      <c r="D31" s="46" t="s">
        <v>88</v>
      </c>
      <c r="E31" s="46" t="s">
        <v>89</v>
      </c>
      <c r="F31" s="46" t="s">
        <v>90</v>
      </c>
      <c r="G31" s="46" t="s">
        <v>91</v>
      </c>
      <c r="H31" s="33"/>
    </row>
    <row r="32" spans="1:14" x14ac:dyDescent="0.25">
      <c r="B32" s="52" t="s">
        <v>92</v>
      </c>
      <c r="C32" s="58"/>
      <c r="D32" s="58"/>
      <c r="E32" s="58"/>
      <c r="F32" s="58"/>
      <c r="G32" s="58"/>
      <c r="H32" s="33"/>
      <c r="I32" s="44">
        <f>IF(C32="x","5")+IF(D32="x","3")+IF(E32="x", "2")+IF(F32="x", "0")+IF(G32="x", "-1")</f>
        <v>0</v>
      </c>
    </row>
    <row r="33" spans="1:9" x14ac:dyDescent="0.25">
      <c r="B33" s="45"/>
      <c r="C33" s="46" t="s">
        <v>93</v>
      </c>
      <c r="D33" s="46" t="s">
        <v>94</v>
      </c>
      <c r="E33" s="53" t="s">
        <v>95</v>
      </c>
      <c r="F33" s="46" t="s">
        <v>96</v>
      </c>
      <c r="G33" s="46" t="s">
        <v>97</v>
      </c>
      <c r="H33" s="33"/>
    </row>
    <row r="34" spans="1:9" x14ac:dyDescent="0.25">
      <c r="B34" s="50" t="s">
        <v>98</v>
      </c>
      <c r="C34" s="58"/>
      <c r="D34" s="58"/>
      <c r="E34" s="58"/>
      <c r="F34" s="58"/>
      <c r="G34" s="58"/>
      <c r="H34" s="33"/>
      <c r="I34" s="44">
        <f>IF(C34="x","7.5")+IF(D34="x","6")+IF(E34="x", "4.5")+IF(F34="x", "3")+IF(G34="x", "-1")</f>
        <v>0</v>
      </c>
    </row>
    <row r="35" spans="1:9" x14ac:dyDescent="0.25">
      <c r="B35" s="45"/>
      <c r="C35" s="46" t="s">
        <v>99</v>
      </c>
      <c r="D35" s="46" t="s">
        <v>100</v>
      </c>
      <c r="E35" s="46" t="s">
        <v>101</v>
      </c>
      <c r="F35" s="46" t="s">
        <v>102</v>
      </c>
      <c r="G35" s="46" t="s">
        <v>103</v>
      </c>
      <c r="H35" s="33"/>
    </row>
    <row r="36" spans="1:9" x14ac:dyDescent="0.25">
      <c r="B36" s="55" t="s">
        <v>145</v>
      </c>
      <c r="C36" s="58"/>
      <c r="D36" s="58"/>
      <c r="E36" s="58"/>
      <c r="F36" s="58"/>
      <c r="G36" s="58"/>
      <c r="H36" s="33"/>
      <c r="I36" s="44">
        <f>IF(C36="x","7.5")+IF(D36="x","6")+IF(E36="x", "4.5")+IF(F36="x", "3")+IF(G36="x", "1.5")</f>
        <v>0</v>
      </c>
    </row>
    <row r="37" spans="1:9" x14ac:dyDescent="0.25">
      <c r="A37" s="144" t="s">
        <v>139</v>
      </c>
      <c r="B37" s="145"/>
      <c r="C37" s="145"/>
      <c r="D37" s="145"/>
      <c r="E37" s="145"/>
      <c r="F37" s="145"/>
      <c r="G37" s="146"/>
      <c r="H37" s="33"/>
    </row>
    <row r="38" spans="1:9" x14ac:dyDescent="0.25">
      <c r="B38" s="40"/>
      <c r="C38" s="41" t="s">
        <v>140</v>
      </c>
      <c r="D38" s="41" t="s">
        <v>104</v>
      </c>
      <c r="E38" s="41" t="s">
        <v>105</v>
      </c>
      <c r="F38" s="41" t="s">
        <v>142</v>
      </c>
      <c r="G38" s="41" t="s">
        <v>141</v>
      </c>
      <c r="H38" s="33"/>
    </row>
    <row r="39" spans="1:9" x14ac:dyDescent="0.25">
      <c r="B39" s="56" t="s">
        <v>106</v>
      </c>
      <c r="C39" s="58"/>
      <c r="D39" s="58"/>
      <c r="E39" s="58"/>
      <c r="F39" s="58"/>
      <c r="G39" s="58"/>
      <c r="H39" s="33"/>
      <c r="I39" s="44">
        <f t="shared" si="0"/>
        <v>0</v>
      </c>
    </row>
    <row r="40" spans="1:9" x14ac:dyDescent="0.25">
      <c r="B40" s="45"/>
      <c r="C40" s="46" t="s">
        <v>107</v>
      </c>
      <c r="D40" s="46" t="s">
        <v>143</v>
      </c>
      <c r="E40" s="46" t="s">
        <v>108</v>
      </c>
      <c r="F40" s="46" t="s">
        <v>109</v>
      </c>
      <c r="G40" s="46" t="s">
        <v>129</v>
      </c>
      <c r="H40" s="33"/>
    </row>
    <row r="41" spans="1:9" x14ac:dyDescent="0.25">
      <c r="B41" s="56" t="s">
        <v>110</v>
      </c>
      <c r="C41" s="58"/>
      <c r="D41" s="58"/>
      <c r="E41" s="58"/>
      <c r="F41" s="58"/>
      <c r="G41" s="58"/>
      <c r="H41" s="33"/>
      <c r="I41" s="44">
        <f>IF(C41="x","7.5")+IF(D41="x","6")+IF(E41="x", "4.5")+IF(F41="x", "3")+IF(G41="x", "-5")</f>
        <v>0</v>
      </c>
    </row>
    <row r="42" spans="1:9" x14ac:dyDescent="0.25">
      <c r="B42" s="45"/>
      <c r="C42" s="46" t="s">
        <v>111</v>
      </c>
      <c r="D42" s="46" t="s">
        <v>112</v>
      </c>
      <c r="E42" s="46" t="s">
        <v>113</v>
      </c>
      <c r="F42" s="46" t="s">
        <v>114</v>
      </c>
      <c r="G42" s="46" t="s">
        <v>115</v>
      </c>
      <c r="H42" s="33"/>
    </row>
    <row r="43" spans="1:9" x14ac:dyDescent="0.25">
      <c r="B43" s="57" t="s">
        <v>116</v>
      </c>
      <c r="C43" s="58"/>
      <c r="D43" s="58"/>
      <c r="E43" s="58"/>
      <c r="F43" s="58"/>
      <c r="G43" s="58"/>
      <c r="H43" s="33"/>
      <c r="I43" s="44">
        <f>IF(C43="x","7.5")+IF(D43="x","6")+IF(E43="x", "4.5")+IF(F43="x", "3")+IF(G43="x", "1.5")</f>
        <v>0</v>
      </c>
    </row>
    <row r="44" spans="1:9" x14ac:dyDescent="0.25">
      <c r="B44" s="45"/>
      <c r="C44" s="46" t="s">
        <v>117</v>
      </c>
      <c r="D44" s="46" t="s">
        <v>118</v>
      </c>
      <c r="E44" s="46" t="s">
        <v>119</v>
      </c>
      <c r="F44" s="46" t="s">
        <v>120</v>
      </c>
      <c r="G44" s="46" t="s">
        <v>121</v>
      </c>
      <c r="H44" s="33"/>
    </row>
    <row r="45" spans="1:9" x14ac:dyDescent="0.25">
      <c r="B45" s="56" t="s">
        <v>122</v>
      </c>
      <c r="C45" s="58"/>
      <c r="D45" s="58"/>
      <c r="E45" s="58"/>
      <c r="F45" s="58"/>
      <c r="G45" s="58"/>
      <c r="H45" s="33"/>
      <c r="I45" s="44">
        <f t="shared" si="0"/>
        <v>0</v>
      </c>
    </row>
    <row r="46" spans="1:9" x14ac:dyDescent="0.25">
      <c r="B46" s="45"/>
      <c r="C46" s="46" t="s">
        <v>134</v>
      </c>
      <c r="D46" s="46" t="s">
        <v>137</v>
      </c>
      <c r="E46" s="46" t="s">
        <v>138</v>
      </c>
      <c r="F46" s="46" t="s">
        <v>135</v>
      </c>
      <c r="G46" s="46" t="s">
        <v>136</v>
      </c>
      <c r="H46" s="33"/>
    </row>
    <row r="47" spans="1:9" x14ac:dyDescent="0.25">
      <c r="B47" s="56" t="s">
        <v>123</v>
      </c>
      <c r="C47" s="58"/>
      <c r="D47" s="58"/>
      <c r="E47" s="58"/>
      <c r="F47" s="58"/>
      <c r="G47" s="58"/>
      <c r="H47" s="33"/>
      <c r="I47" s="44">
        <f>IF(C47="x","10")+IF(D47="x","8")+IF(E47="x", "6")+IF(F47="x", "4")+IF(G47="x", "2")</f>
        <v>0</v>
      </c>
    </row>
  </sheetData>
  <sheetProtection algorithmName="SHA-512" hashValue="rp7Y80NMei/RGr1/+IHX6ff68Gvh/YgqR649kd9FT3EVPKstUuzLz6nCdGSKNyFHKxMOmmhVGrxK5vvaNfx0ZQ==" saltValue="tcVMjn6RtIFyPepe5kMkyQ==" spinCount="100000" sheet="1" objects="1" scenarios="1"/>
  <mergeCells count="15">
    <mergeCell ref="A1:C1"/>
    <mergeCell ref="A2:C3"/>
    <mergeCell ref="G2:G3"/>
    <mergeCell ref="I2:I3"/>
    <mergeCell ref="K6:N6"/>
    <mergeCell ref="D2:D3"/>
    <mergeCell ref="E2:E3"/>
    <mergeCell ref="F2:F3"/>
    <mergeCell ref="J2:J3"/>
    <mergeCell ref="A5:G5"/>
    <mergeCell ref="K7:N13"/>
    <mergeCell ref="K14:N20"/>
    <mergeCell ref="K21:N30"/>
    <mergeCell ref="A24:G24"/>
    <mergeCell ref="A37:G37"/>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2356B-5550-4B8F-A81B-8E6BD5DF1FD2}">
  <sheetPr codeName="Sheet11"/>
  <dimension ref="A1:N47"/>
  <sheetViews>
    <sheetView zoomScale="80" zoomScaleNormal="80" workbookViewId="0">
      <selection activeCell="L37" sqref="L37"/>
    </sheetView>
  </sheetViews>
  <sheetFormatPr defaultColWidth="8.7109375" defaultRowHeight="15.75" x14ac:dyDescent="0.25"/>
  <cols>
    <col min="1" max="1" width="8.7109375" style="2"/>
    <col min="2" max="2" width="34.42578125" style="2" bestFit="1" customWidth="1"/>
    <col min="3" max="3" width="35.5703125" style="2" bestFit="1" customWidth="1"/>
    <col min="4" max="4" width="34.85546875" style="2" bestFit="1" customWidth="1"/>
    <col min="5" max="5" width="31.28515625" style="2" bestFit="1" customWidth="1"/>
    <col min="6" max="6" width="31.7109375" style="2" bestFit="1" customWidth="1"/>
    <col min="7" max="7" width="36.140625" style="2" bestFit="1" customWidth="1"/>
    <col min="8" max="8" width="2.28515625" style="2" customWidth="1"/>
    <col min="9" max="9" width="17" style="2" customWidth="1"/>
    <col min="10" max="10" width="17.28515625" style="2" customWidth="1"/>
    <col min="11" max="16384" width="8.7109375" style="2"/>
  </cols>
  <sheetData>
    <row r="1" spans="1:14" x14ac:dyDescent="0.25">
      <c r="A1" s="139" t="s">
        <v>5</v>
      </c>
      <c r="B1" s="139"/>
      <c r="C1" s="139"/>
      <c r="D1" s="32" t="s">
        <v>201</v>
      </c>
      <c r="E1" s="32" t="s">
        <v>202</v>
      </c>
      <c r="F1" s="32" t="s">
        <v>203</v>
      </c>
      <c r="G1" s="32" t="s">
        <v>6</v>
      </c>
      <c r="H1" s="33"/>
      <c r="I1" s="34" t="s">
        <v>7</v>
      </c>
      <c r="J1" s="35" t="s">
        <v>8</v>
      </c>
    </row>
    <row r="2" spans="1:14" x14ac:dyDescent="0.25">
      <c r="A2" s="152"/>
      <c r="B2" s="152"/>
      <c r="C2" s="152"/>
      <c r="D2" s="156"/>
      <c r="E2" s="156"/>
      <c r="F2" s="156"/>
      <c r="G2" s="154"/>
      <c r="H2" s="33"/>
      <c r="I2" s="129">
        <f>SUM(I7:I49)</f>
        <v>0</v>
      </c>
      <c r="J2" s="147">
        <v>100</v>
      </c>
    </row>
    <row r="3" spans="1:14" x14ac:dyDescent="0.25">
      <c r="A3" s="152"/>
      <c r="B3" s="153"/>
      <c r="C3" s="153"/>
      <c r="D3" s="157"/>
      <c r="E3" s="157"/>
      <c r="F3" s="157"/>
      <c r="G3" s="155"/>
      <c r="H3" s="33"/>
      <c r="I3" s="129"/>
      <c r="J3" s="148"/>
    </row>
    <row r="4" spans="1:14" x14ac:dyDescent="0.25">
      <c r="B4" s="36" t="s">
        <v>9</v>
      </c>
      <c r="C4" s="36" t="s">
        <v>10</v>
      </c>
      <c r="D4" s="36" t="s">
        <v>11</v>
      </c>
      <c r="E4" s="36" t="s">
        <v>12</v>
      </c>
      <c r="F4" s="36" t="s">
        <v>13</v>
      </c>
      <c r="G4" s="36" t="s">
        <v>14</v>
      </c>
      <c r="H4" s="37"/>
      <c r="I4" s="38" t="s">
        <v>15</v>
      </c>
    </row>
    <row r="5" spans="1:14" x14ac:dyDescent="0.25">
      <c r="A5" s="149" t="s">
        <v>16</v>
      </c>
      <c r="B5" s="150"/>
      <c r="C5" s="150"/>
      <c r="D5" s="150"/>
      <c r="E5" s="150"/>
      <c r="F5" s="150"/>
      <c r="G5" s="151"/>
      <c r="H5" s="37"/>
      <c r="I5" s="39"/>
    </row>
    <row r="6" spans="1:14" x14ac:dyDescent="0.25">
      <c r="B6" s="40"/>
      <c r="C6" s="41" t="s">
        <v>17</v>
      </c>
      <c r="D6" s="41" t="s">
        <v>18</v>
      </c>
      <c r="E6" s="41" t="s">
        <v>19</v>
      </c>
      <c r="F6" s="41" t="s">
        <v>20</v>
      </c>
      <c r="G6" s="41" t="s">
        <v>21</v>
      </c>
      <c r="H6" s="33"/>
      <c r="K6" s="125" t="s">
        <v>24</v>
      </c>
      <c r="L6" s="125"/>
      <c r="M6" s="125"/>
      <c r="N6" s="125"/>
    </row>
    <row r="7" spans="1:14" x14ac:dyDescent="0.25">
      <c r="B7" s="42" t="s">
        <v>22</v>
      </c>
      <c r="C7" s="58"/>
      <c r="D7" s="58"/>
      <c r="E7" s="58"/>
      <c r="F7" s="58"/>
      <c r="G7" s="58"/>
      <c r="H7" s="33"/>
      <c r="I7" s="44">
        <f>IF(C7="x","5")+IF(D7="x","4")+IF(E7="x", "3")+IF(F7="x", "2")+IF(G7="x", "1")</f>
        <v>0</v>
      </c>
      <c r="K7" s="130" t="s">
        <v>30</v>
      </c>
      <c r="L7" s="131"/>
      <c r="M7" s="131"/>
      <c r="N7" s="132"/>
    </row>
    <row r="8" spans="1:14" ht="14.45" customHeight="1" x14ac:dyDescent="0.25">
      <c r="B8" s="45"/>
      <c r="C8" s="46" t="s">
        <v>25</v>
      </c>
      <c r="D8" s="46" t="s">
        <v>26</v>
      </c>
      <c r="E8" s="46" t="s">
        <v>27</v>
      </c>
      <c r="F8" s="46" t="s">
        <v>28</v>
      </c>
      <c r="G8" s="46" t="s">
        <v>29</v>
      </c>
      <c r="H8" s="33"/>
      <c r="K8" s="133"/>
      <c r="L8" s="134"/>
      <c r="M8" s="134"/>
      <c r="N8" s="135"/>
    </row>
    <row r="9" spans="1:14" x14ac:dyDescent="0.25">
      <c r="B9" s="42" t="s">
        <v>31</v>
      </c>
      <c r="C9" s="58"/>
      <c r="D9" s="58"/>
      <c r="E9" s="58"/>
      <c r="F9" s="58"/>
      <c r="G9" s="58"/>
      <c r="H9" s="33"/>
      <c r="I9" s="44">
        <f>IF(C9="x","10")+IF(D9="x","8")+IF(E9="x", "6")+IF(F9="x", "4")+IF(G9="x", "2")</f>
        <v>0</v>
      </c>
      <c r="K9" s="133"/>
      <c r="L9" s="134"/>
      <c r="M9" s="134"/>
      <c r="N9" s="135"/>
    </row>
    <row r="10" spans="1:14" x14ac:dyDescent="0.25">
      <c r="B10" s="43"/>
      <c r="C10" s="46" t="s">
        <v>32</v>
      </c>
      <c r="D10" s="46" t="s">
        <v>33</v>
      </c>
      <c r="E10" s="46" t="s">
        <v>34</v>
      </c>
      <c r="F10" s="46" t="s">
        <v>35</v>
      </c>
      <c r="G10" s="46" t="s">
        <v>36</v>
      </c>
      <c r="H10" s="33"/>
      <c r="K10" s="133"/>
      <c r="L10" s="134"/>
      <c r="M10" s="134"/>
      <c r="N10" s="135"/>
    </row>
    <row r="11" spans="1:14" x14ac:dyDescent="0.25">
      <c r="B11" s="47" t="s">
        <v>37</v>
      </c>
      <c r="C11" s="58"/>
      <c r="D11" s="58"/>
      <c r="E11" s="58"/>
      <c r="F11" s="58"/>
      <c r="G11" s="58"/>
      <c r="H11" s="33"/>
      <c r="I11" s="44">
        <f>IF(C11="x","7.5")+IF(D11="x","6")+IF(E11="x", "4.5")+IF(F11="x", "3")+IF(G11="x", "1.5")</f>
        <v>0</v>
      </c>
      <c r="K11" s="133"/>
      <c r="L11" s="134"/>
      <c r="M11" s="134"/>
      <c r="N11" s="135"/>
    </row>
    <row r="12" spans="1:14" x14ac:dyDescent="0.25">
      <c r="B12" s="43"/>
      <c r="C12" s="46" t="s">
        <v>38</v>
      </c>
      <c r="D12" s="46" t="s">
        <v>39</v>
      </c>
      <c r="E12" s="46" t="s">
        <v>40</v>
      </c>
      <c r="F12" s="46" t="s">
        <v>41</v>
      </c>
      <c r="G12" s="46">
        <v>0</v>
      </c>
      <c r="H12" s="33"/>
      <c r="K12" s="133"/>
      <c r="L12" s="134"/>
      <c r="M12" s="134"/>
      <c r="N12" s="135"/>
    </row>
    <row r="13" spans="1:14" ht="14.45" customHeight="1" x14ac:dyDescent="0.25">
      <c r="B13" s="47" t="s">
        <v>42</v>
      </c>
      <c r="C13" s="58"/>
      <c r="D13" s="58"/>
      <c r="E13" s="58"/>
      <c r="F13" s="58"/>
      <c r="G13" s="58"/>
      <c r="H13" s="33"/>
      <c r="I13" s="44">
        <f>IF(C13="x","7.5")+IF(D13="x","6")+IF(E13="x", "4.5")+IF(F13="x", "3")+IF(G13="x", "1.5")</f>
        <v>0</v>
      </c>
      <c r="K13" s="133"/>
      <c r="L13" s="134"/>
      <c r="M13" s="134"/>
      <c r="N13" s="135"/>
    </row>
    <row r="14" spans="1:14" x14ac:dyDescent="0.25">
      <c r="B14" s="45"/>
      <c r="C14" s="46" t="s">
        <v>43</v>
      </c>
      <c r="D14" s="46" t="s">
        <v>44</v>
      </c>
      <c r="E14" s="46" t="s">
        <v>45</v>
      </c>
      <c r="F14" s="46" t="s">
        <v>46</v>
      </c>
      <c r="G14" s="46" t="s">
        <v>47</v>
      </c>
      <c r="H14" s="33"/>
      <c r="K14" s="96" t="s">
        <v>177</v>
      </c>
      <c r="L14" s="96"/>
      <c r="M14" s="96"/>
      <c r="N14" s="96"/>
    </row>
    <row r="15" spans="1:14" ht="14.45" customHeight="1" x14ac:dyDescent="0.25">
      <c r="B15" s="42" t="s">
        <v>48</v>
      </c>
      <c r="C15" s="58"/>
      <c r="D15" s="58"/>
      <c r="E15" s="58"/>
      <c r="F15" s="58"/>
      <c r="G15" s="58"/>
      <c r="H15" s="33"/>
      <c r="I15" s="44">
        <f>IF(C15="x","5")+IF(D15="x","3")+IF(E15="x", "1")+IF(F15="x", "0")+IF(G15="x", "-2")</f>
        <v>0</v>
      </c>
      <c r="K15" s="96"/>
      <c r="L15" s="96"/>
      <c r="M15" s="96"/>
      <c r="N15" s="96"/>
    </row>
    <row r="16" spans="1:14" x14ac:dyDescent="0.25">
      <c r="B16" s="45"/>
      <c r="C16" s="46" t="s">
        <v>49</v>
      </c>
      <c r="D16" s="46" t="s">
        <v>50</v>
      </c>
      <c r="E16" s="46" t="s">
        <v>51</v>
      </c>
      <c r="F16" s="46" t="s">
        <v>52</v>
      </c>
      <c r="G16" s="46" t="s">
        <v>53</v>
      </c>
      <c r="H16" s="33"/>
      <c r="K16" s="96"/>
      <c r="L16" s="96"/>
      <c r="M16" s="96"/>
      <c r="N16" s="96"/>
    </row>
    <row r="17" spans="1:14" x14ac:dyDescent="0.25">
      <c r="B17" s="42" t="s">
        <v>144</v>
      </c>
      <c r="C17" s="58"/>
      <c r="D17" s="58"/>
      <c r="E17" s="58"/>
      <c r="F17" s="58"/>
      <c r="G17" s="58"/>
      <c r="H17" s="33"/>
      <c r="I17" s="44">
        <f t="shared" ref="I17:I45" si="0">IF(C17="x","5")+IF(D17="x","4")+IF(E17="x", "3")+IF(F17="x", "2")+IF(G17="x", "1")</f>
        <v>0</v>
      </c>
      <c r="K17" s="96"/>
      <c r="L17" s="96"/>
      <c r="M17" s="96"/>
      <c r="N17" s="96"/>
    </row>
    <row r="18" spans="1:14" x14ac:dyDescent="0.25">
      <c r="B18" s="43"/>
      <c r="C18" s="46" t="s">
        <v>54</v>
      </c>
      <c r="D18" s="46"/>
      <c r="E18" s="46" t="s">
        <v>55</v>
      </c>
      <c r="F18" s="46"/>
      <c r="G18" s="46" t="s">
        <v>56</v>
      </c>
      <c r="H18" s="33"/>
      <c r="K18" s="96"/>
      <c r="L18" s="96"/>
      <c r="M18" s="96"/>
      <c r="N18" s="96"/>
    </row>
    <row r="19" spans="1:14" x14ac:dyDescent="0.25">
      <c r="B19" s="47" t="s">
        <v>57</v>
      </c>
      <c r="C19" s="58"/>
      <c r="D19" s="58"/>
      <c r="E19" s="58"/>
      <c r="F19" s="58"/>
      <c r="G19" s="58"/>
      <c r="H19" s="33"/>
      <c r="I19" s="44">
        <f>IF(C19="x","10")+IF(D19="x","8")+IF(E19="x", "6")+IF(F19="x", "4")+IF(G19="x", "2")</f>
        <v>0</v>
      </c>
      <c r="K19" s="96"/>
      <c r="L19" s="96"/>
      <c r="M19" s="96"/>
      <c r="N19" s="96"/>
    </row>
    <row r="20" spans="1:14" x14ac:dyDescent="0.25">
      <c r="B20" s="43"/>
      <c r="C20" s="46" t="s">
        <v>58</v>
      </c>
      <c r="D20" s="46" t="s">
        <v>59</v>
      </c>
      <c r="E20" s="46" t="s">
        <v>60</v>
      </c>
      <c r="F20" s="46" t="s">
        <v>61</v>
      </c>
      <c r="G20" s="46" t="s">
        <v>62</v>
      </c>
      <c r="H20" s="33"/>
      <c r="K20" s="96"/>
      <c r="L20" s="96"/>
      <c r="M20" s="96"/>
      <c r="N20" s="96"/>
    </row>
    <row r="21" spans="1:14" x14ac:dyDescent="0.25">
      <c r="B21" s="47" t="s">
        <v>63</v>
      </c>
      <c r="C21" s="58"/>
      <c r="D21" s="58"/>
      <c r="E21" s="58"/>
      <c r="F21" s="58"/>
      <c r="G21" s="58"/>
      <c r="H21" s="33"/>
      <c r="I21" s="44">
        <f>IF(C21="x","10")+IF(D21="x","8")+IF(E21="x", "6")+IF(F21="x", "4")+IF(G21="x", "2")</f>
        <v>0</v>
      </c>
      <c r="K21" s="96" t="s">
        <v>133</v>
      </c>
      <c r="L21" s="96"/>
      <c r="M21" s="96"/>
      <c r="N21" s="96"/>
    </row>
    <row r="22" spans="1:14" ht="14.45" customHeight="1" x14ac:dyDescent="0.25">
      <c r="B22" s="45"/>
      <c r="C22" s="46" t="s">
        <v>64</v>
      </c>
      <c r="D22" s="46" t="s">
        <v>65</v>
      </c>
      <c r="E22" s="46" t="s">
        <v>66</v>
      </c>
      <c r="F22" s="46" t="s">
        <v>67</v>
      </c>
      <c r="G22" s="46" t="s">
        <v>68</v>
      </c>
      <c r="H22" s="33"/>
      <c r="K22" s="96"/>
      <c r="L22" s="96"/>
      <c r="M22" s="96"/>
      <c r="N22" s="96"/>
    </row>
    <row r="23" spans="1:14" x14ac:dyDescent="0.25">
      <c r="B23" s="48" t="s">
        <v>69</v>
      </c>
      <c r="C23" s="58"/>
      <c r="D23" s="58"/>
      <c r="E23" s="58"/>
      <c r="F23" s="58"/>
      <c r="G23" s="58"/>
      <c r="H23" s="33"/>
      <c r="I23" s="44">
        <f t="shared" ref="I23" si="1">IF(C23="x","5")+IF(D23="x","4")+IF(E23="x", "3")+IF(F23="x", "2")+IF(G23="x", "1")</f>
        <v>0</v>
      </c>
      <c r="K23" s="96"/>
      <c r="L23" s="96"/>
      <c r="M23" s="96"/>
      <c r="N23" s="96"/>
    </row>
    <row r="24" spans="1:14" x14ac:dyDescent="0.25">
      <c r="A24" s="126" t="s">
        <v>70</v>
      </c>
      <c r="B24" s="127"/>
      <c r="C24" s="127"/>
      <c r="D24" s="127"/>
      <c r="E24" s="127"/>
      <c r="F24" s="127"/>
      <c r="G24" s="128"/>
      <c r="H24" s="33"/>
      <c r="K24" s="96"/>
      <c r="L24" s="96"/>
      <c r="M24" s="96"/>
      <c r="N24" s="96"/>
    </row>
    <row r="25" spans="1:14" x14ac:dyDescent="0.25">
      <c r="B25" s="40"/>
      <c r="C25" s="41" t="s">
        <v>71</v>
      </c>
      <c r="D25" s="41" t="s">
        <v>72</v>
      </c>
      <c r="E25" s="41" t="s">
        <v>73</v>
      </c>
      <c r="F25" s="41" t="s">
        <v>74</v>
      </c>
      <c r="G25" s="41" t="s">
        <v>75</v>
      </c>
      <c r="H25" s="33"/>
      <c r="K25" s="96"/>
      <c r="L25" s="96"/>
      <c r="M25" s="96"/>
      <c r="N25" s="96"/>
    </row>
    <row r="26" spans="1:14" x14ac:dyDescent="0.25">
      <c r="B26" s="50" t="s">
        <v>76</v>
      </c>
      <c r="C26" s="58"/>
      <c r="D26" s="58"/>
      <c r="E26" s="58"/>
      <c r="F26" s="58"/>
      <c r="G26" s="58"/>
      <c r="H26" s="33"/>
      <c r="I26" s="44">
        <f>IF(C26="x","5")+IF(D26="x","3")+IF(E26="x", "1")+IF(F26="x", "0")+IF(G26="x", "-2")</f>
        <v>0</v>
      </c>
      <c r="K26" s="96"/>
      <c r="L26" s="96"/>
      <c r="M26" s="96"/>
      <c r="N26" s="96"/>
    </row>
    <row r="27" spans="1:14" x14ac:dyDescent="0.25">
      <c r="B27" s="45"/>
      <c r="C27" s="46" t="s">
        <v>77</v>
      </c>
      <c r="D27" s="46"/>
      <c r="E27" s="46" t="s">
        <v>78</v>
      </c>
      <c r="F27" s="46"/>
      <c r="G27" s="46" t="s">
        <v>79</v>
      </c>
      <c r="H27" s="33"/>
      <c r="K27" s="96"/>
      <c r="L27" s="96"/>
      <c r="M27" s="96"/>
      <c r="N27" s="96"/>
    </row>
    <row r="28" spans="1:14" x14ac:dyDescent="0.25">
      <c r="B28" s="50" t="s">
        <v>80</v>
      </c>
      <c r="C28" s="58"/>
      <c r="D28" s="58"/>
      <c r="E28" s="58"/>
      <c r="F28" s="58"/>
      <c r="G28" s="58"/>
      <c r="H28" s="33"/>
      <c r="I28" s="44">
        <f t="shared" si="0"/>
        <v>0</v>
      </c>
      <c r="K28" s="96"/>
      <c r="L28" s="96"/>
      <c r="M28" s="96"/>
      <c r="N28" s="96"/>
    </row>
    <row r="29" spans="1:14" x14ac:dyDescent="0.25">
      <c r="B29" s="45"/>
      <c r="C29" s="46" t="s">
        <v>81</v>
      </c>
      <c r="D29" s="46" t="s">
        <v>82</v>
      </c>
      <c r="E29" s="46" t="s">
        <v>83</v>
      </c>
      <c r="F29" s="51" t="s">
        <v>84</v>
      </c>
      <c r="G29" s="46" t="s">
        <v>85</v>
      </c>
      <c r="H29" s="33"/>
      <c r="K29" s="96"/>
      <c r="L29" s="96"/>
      <c r="M29" s="96"/>
      <c r="N29" s="96"/>
    </row>
    <row r="30" spans="1:14" x14ac:dyDescent="0.25">
      <c r="B30" s="50" t="s">
        <v>86</v>
      </c>
      <c r="C30" s="58"/>
      <c r="D30" s="58"/>
      <c r="E30" s="58"/>
      <c r="F30" s="58"/>
      <c r="G30" s="58"/>
      <c r="H30" s="33"/>
      <c r="I30" s="44">
        <f>IF(C30="x","5")+IF(D30="x","2.5")+IF(E30="x", "0")+IF(F30="x", "-1")+IF(G30="x", "-3")</f>
        <v>0</v>
      </c>
      <c r="K30" s="96"/>
      <c r="L30" s="96"/>
      <c r="M30" s="96"/>
      <c r="N30" s="96"/>
    </row>
    <row r="31" spans="1:14" x14ac:dyDescent="0.25">
      <c r="B31" s="45"/>
      <c r="C31" s="46" t="s">
        <v>87</v>
      </c>
      <c r="D31" s="46" t="s">
        <v>88</v>
      </c>
      <c r="E31" s="46" t="s">
        <v>89</v>
      </c>
      <c r="F31" s="46" t="s">
        <v>90</v>
      </c>
      <c r="G31" s="46" t="s">
        <v>91</v>
      </c>
      <c r="H31" s="33"/>
    </row>
    <row r="32" spans="1:14" x14ac:dyDescent="0.25">
      <c r="B32" s="52" t="s">
        <v>92</v>
      </c>
      <c r="C32" s="58"/>
      <c r="D32" s="58"/>
      <c r="E32" s="58"/>
      <c r="F32" s="58"/>
      <c r="G32" s="58"/>
      <c r="H32" s="33"/>
      <c r="I32" s="44">
        <f>IF(C32="x","5")+IF(D32="x","3")+IF(E32="x", "2")+IF(F32="x", "0")+IF(G32="x", "-1")</f>
        <v>0</v>
      </c>
    </row>
    <row r="33" spans="1:9" x14ac:dyDescent="0.25">
      <c r="B33" s="45"/>
      <c r="C33" s="46" t="s">
        <v>93</v>
      </c>
      <c r="D33" s="46" t="s">
        <v>94</v>
      </c>
      <c r="E33" s="53" t="s">
        <v>95</v>
      </c>
      <c r="F33" s="46" t="s">
        <v>96</v>
      </c>
      <c r="G33" s="46" t="s">
        <v>97</v>
      </c>
      <c r="H33" s="33"/>
    </row>
    <row r="34" spans="1:9" x14ac:dyDescent="0.25">
      <c r="B34" s="50" t="s">
        <v>98</v>
      </c>
      <c r="C34" s="58"/>
      <c r="D34" s="58"/>
      <c r="E34" s="58"/>
      <c r="F34" s="58"/>
      <c r="G34" s="58"/>
      <c r="H34" s="33"/>
      <c r="I34" s="44">
        <f>IF(C34="x","7.5")+IF(D34="x","6")+IF(E34="x", "4.5")+IF(F34="x", "3")+IF(G34="x", "-1")</f>
        <v>0</v>
      </c>
    </row>
    <row r="35" spans="1:9" x14ac:dyDescent="0.25">
      <c r="B35" s="45"/>
      <c r="C35" s="46" t="s">
        <v>99</v>
      </c>
      <c r="D35" s="46" t="s">
        <v>100</v>
      </c>
      <c r="E35" s="46" t="s">
        <v>101</v>
      </c>
      <c r="F35" s="46" t="s">
        <v>102</v>
      </c>
      <c r="G35" s="46" t="s">
        <v>103</v>
      </c>
      <c r="H35" s="33"/>
    </row>
    <row r="36" spans="1:9" x14ac:dyDescent="0.25">
      <c r="B36" s="55" t="s">
        <v>145</v>
      </c>
      <c r="C36" s="58"/>
      <c r="D36" s="58"/>
      <c r="E36" s="58"/>
      <c r="F36" s="58"/>
      <c r="G36" s="58"/>
      <c r="H36" s="33"/>
      <c r="I36" s="44">
        <f>IF(C36="x","7.5")+IF(D36="x","6")+IF(E36="x", "4.5")+IF(F36="x", "3")+IF(G36="x", "1.5")</f>
        <v>0</v>
      </c>
    </row>
    <row r="37" spans="1:9" x14ac:dyDescent="0.25">
      <c r="A37" s="144" t="s">
        <v>139</v>
      </c>
      <c r="B37" s="145"/>
      <c r="C37" s="145"/>
      <c r="D37" s="145"/>
      <c r="E37" s="145"/>
      <c r="F37" s="145"/>
      <c r="G37" s="146"/>
      <c r="H37" s="33"/>
    </row>
    <row r="38" spans="1:9" x14ac:dyDescent="0.25">
      <c r="B38" s="40"/>
      <c r="C38" s="41" t="s">
        <v>140</v>
      </c>
      <c r="D38" s="41" t="s">
        <v>104</v>
      </c>
      <c r="E38" s="41" t="s">
        <v>105</v>
      </c>
      <c r="F38" s="41" t="s">
        <v>142</v>
      </c>
      <c r="G38" s="41" t="s">
        <v>141</v>
      </c>
      <c r="H38" s="33"/>
    </row>
    <row r="39" spans="1:9" x14ac:dyDescent="0.25">
      <c r="B39" s="56" t="s">
        <v>106</v>
      </c>
      <c r="C39" s="58"/>
      <c r="D39" s="58"/>
      <c r="E39" s="58"/>
      <c r="F39" s="58"/>
      <c r="G39" s="58"/>
      <c r="H39" s="33"/>
      <c r="I39" s="44">
        <f t="shared" si="0"/>
        <v>0</v>
      </c>
    </row>
    <row r="40" spans="1:9" x14ac:dyDescent="0.25">
      <c r="B40" s="45"/>
      <c r="C40" s="46" t="s">
        <v>107</v>
      </c>
      <c r="D40" s="46" t="s">
        <v>143</v>
      </c>
      <c r="E40" s="46" t="s">
        <v>108</v>
      </c>
      <c r="F40" s="46" t="s">
        <v>109</v>
      </c>
      <c r="G40" s="46" t="s">
        <v>129</v>
      </c>
      <c r="H40" s="33"/>
    </row>
    <row r="41" spans="1:9" x14ac:dyDescent="0.25">
      <c r="B41" s="56" t="s">
        <v>110</v>
      </c>
      <c r="C41" s="58"/>
      <c r="D41" s="58"/>
      <c r="E41" s="58"/>
      <c r="F41" s="58"/>
      <c r="G41" s="58"/>
      <c r="H41" s="33"/>
      <c r="I41" s="44">
        <f>IF(C41="x","7.5")+IF(D41="x","6")+IF(E41="x", "4.5")+IF(F41="x", "3")+IF(G41="x", "-5")</f>
        <v>0</v>
      </c>
    </row>
    <row r="42" spans="1:9" x14ac:dyDescent="0.25">
      <c r="B42" s="45"/>
      <c r="C42" s="46" t="s">
        <v>111</v>
      </c>
      <c r="D42" s="46" t="s">
        <v>112</v>
      </c>
      <c r="E42" s="46" t="s">
        <v>113</v>
      </c>
      <c r="F42" s="46" t="s">
        <v>114</v>
      </c>
      <c r="G42" s="46" t="s">
        <v>115</v>
      </c>
      <c r="H42" s="33"/>
    </row>
    <row r="43" spans="1:9" x14ac:dyDescent="0.25">
      <c r="B43" s="57" t="s">
        <v>116</v>
      </c>
      <c r="C43" s="58"/>
      <c r="D43" s="58"/>
      <c r="E43" s="58"/>
      <c r="F43" s="58"/>
      <c r="G43" s="58"/>
      <c r="H43" s="33"/>
      <c r="I43" s="44">
        <f>IF(C43="x","7.5")+IF(D43="x","6")+IF(E43="x", "4.5")+IF(F43="x", "3")+IF(G43="x", "1.5")</f>
        <v>0</v>
      </c>
    </row>
    <row r="44" spans="1:9" x14ac:dyDescent="0.25">
      <c r="B44" s="45"/>
      <c r="C44" s="46" t="s">
        <v>117</v>
      </c>
      <c r="D44" s="46" t="s">
        <v>118</v>
      </c>
      <c r="E44" s="46" t="s">
        <v>119</v>
      </c>
      <c r="F44" s="46" t="s">
        <v>120</v>
      </c>
      <c r="G44" s="46" t="s">
        <v>121</v>
      </c>
      <c r="H44" s="33"/>
    </row>
    <row r="45" spans="1:9" x14ac:dyDescent="0.25">
      <c r="B45" s="56" t="s">
        <v>122</v>
      </c>
      <c r="C45" s="58"/>
      <c r="D45" s="58"/>
      <c r="E45" s="58"/>
      <c r="F45" s="58"/>
      <c r="G45" s="58"/>
      <c r="H45" s="33"/>
      <c r="I45" s="44">
        <f t="shared" si="0"/>
        <v>0</v>
      </c>
    </row>
    <row r="46" spans="1:9" x14ac:dyDescent="0.25">
      <c r="B46" s="45"/>
      <c r="C46" s="46" t="s">
        <v>134</v>
      </c>
      <c r="D46" s="46" t="s">
        <v>137</v>
      </c>
      <c r="E46" s="46" t="s">
        <v>138</v>
      </c>
      <c r="F46" s="46" t="s">
        <v>135</v>
      </c>
      <c r="G46" s="46" t="s">
        <v>136</v>
      </c>
      <c r="H46" s="33"/>
    </row>
    <row r="47" spans="1:9" x14ac:dyDescent="0.25">
      <c r="B47" s="56" t="s">
        <v>123</v>
      </c>
      <c r="C47" s="58"/>
      <c r="D47" s="58"/>
      <c r="E47" s="58"/>
      <c r="F47" s="58"/>
      <c r="G47" s="58"/>
      <c r="H47" s="33"/>
      <c r="I47" s="44">
        <f>IF(C47="x","10")+IF(D47="x","8")+IF(E47="x", "6")+IF(F47="x", "4")+IF(G47="x", "2")</f>
        <v>0</v>
      </c>
    </row>
  </sheetData>
  <sheetProtection algorithmName="SHA-512" hashValue="gtFQKCdni/juKS/G8rjthZSdi2UPzrZZMfWhc50lxjDU3fZrn3PHNueiam+ZR0my26QAEKnm3DurMwnssDrHqQ==" saltValue="I2mCNZ/H46syYvfmqk7/bw==" spinCount="100000" sheet="1" objects="1" scenarios="1"/>
  <mergeCells count="15">
    <mergeCell ref="A1:C1"/>
    <mergeCell ref="A2:C3"/>
    <mergeCell ref="G2:G3"/>
    <mergeCell ref="I2:I3"/>
    <mergeCell ref="K6:N6"/>
    <mergeCell ref="D2:D3"/>
    <mergeCell ref="E2:E3"/>
    <mergeCell ref="F2:F3"/>
    <mergeCell ref="J2:J3"/>
    <mergeCell ref="A5:G5"/>
    <mergeCell ref="K7:N13"/>
    <mergeCell ref="K14:N20"/>
    <mergeCell ref="K21:N30"/>
    <mergeCell ref="A24:G24"/>
    <mergeCell ref="A37:G37"/>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B3252-F20C-4F5A-B356-D92B216709C1}">
  <sheetPr codeName="Sheet12"/>
  <dimension ref="A1:N47"/>
  <sheetViews>
    <sheetView zoomScale="80" zoomScaleNormal="80" workbookViewId="0">
      <selection activeCell="L35" sqref="L35"/>
    </sheetView>
  </sheetViews>
  <sheetFormatPr defaultColWidth="8.7109375" defaultRowHeight="15.75" x14ac:dyDescent="0.25"/>
  <cols>
    <col min="1" max="1" width="8.7109375" style="2"/>
    <col min="2" max="2" width="34.42578125" style="2" bestFit="1" customWidth="1"/>
    <col min="3" max="3" width="35.5703125" style="2" bestFit="1" customWidth="1"/>
    <col min="4" max="4" width="34.85546875" style="2" bestFit="1" customWidth="1"/>
    <col min="5" max="5" width="31.28515625" style="2" bestFit="1" customWidth="1"/>
    <col min="6" max="6" width="31.7109375" style="2" bestFit="1" customWidth="1"/>
    <col min="7" max="7" width="36.140625" style="2" bestFit="1" customWidth="1"/>
    <col min="8" max="8" width="2.28515625" style="2" customWidth="1"/>
    <col min="9" max="9" width="17" style="2" customWidth="1"/>
    <col min="10" max="10" width="17.28515625" style="2" customWidth="1"/>
    <col min="11" max="16384" width="8.7109375" style="2"/>
  </cols>
  <sheetData>
    <row r="1" spans="1:14" x14ac:dyDescent="0.25">
      <c r="A1" s="139" t="s">
        <v>5</v>
      </c>
      <c r="B1" s="139"/>
      <c r="C1" s="139"/>
      <c r="D1" s="32" t="s">
        <v>201</v>
      </c>
      <c r="E1" s="32" t="s">
        <v>202</v>
      </c>
      <c r="F1" s="32" t="s">
        <v>203</v>
      </c>
      <c r="G1" s="32" t="s">
        <v>6</v>
      </c>
      <c r="H1" s="33"/>
      <c r="I1" s="34" t="s">
        <v>7</v>
      </c>
      <c r="J1" s="35" t="s">
        <v>8</v>
      </c>
    </row>
    <row r="2" spans="1:14" x14ac:dyDescent="0.25">
      <c r="A2" s="152"/>
      <c r="B2" s="152"/>
      <c r="C2" s="152"/>
      <c r="D2" s="156"/>
      <c r="E2" s="156"/>
      <c r="F2" s="156"/>
      <c r="G2" s="154"/>
      <c r="H2" s="33"/>
      <c r="I2" s="129">
        <f>SUM(I7:I49)</f>
        <v>0</v>
      </c>
      <c r="J2" s="147">
        <v>100</v>
      </c>
    </row>
    <row r="3" spans="1:14" x14ac:dyDescent="0.25">
      <c r="A3" s="152"/>
      <c r="B3" s="153"/>
      <c r="C3" s="153"/>
      <c r="D3" s="157"/>
      <c r="E3" s="157"/>
      <c r="F3" s="157"/>
      <c r="G3" s="155"/>
      <c r="H3" s="33"/>
      <c r="I3" s="129"/>
      <c r="J3" s="148"/>
    </row>
    <row r="4" spans="1:14" x14ac:dyDescent="0.25">
      <c r="B4" s="36" t="s">
        <v>9</v>
      </c>
      <c r="C4" s="36" t="s">
        <v>10</v>
      </c>
      <c r="D4" s="36" t="s">
        <v>11</v>
      </c>
      <c r="E4" s="36" t="s">
        <v>12</v>
      </c>
      <c r="F4" s="36" t="s">
        <v>13</v>
      </c>
      <c r="G4" s="36" t="s">
        <v>14</v>
      </c>
      <c r="H4" s="37"/>
      <c r="I4" s="38" t="s">
        <v>15</v>
      </c>
    </row>
    <row r="5" spans="1:14" x14ac:dyDescent="0.25">
      <c r="A5" s="149" t="s">
        <v>16</v>
      </c>
      <c r="B5" s="150"/>
      <c r="C5" s="150"/>
      <c r="D5" s="150"/>
      <c r="E5" s="150"/>
      <c r="F5" s="150"/>
      <c r="G5" s="151"/>
      <c r="H5" s="37"/>
      <c r="I5" s="39"/>
    </row>
    <row r="6" spans="1:14" x14ac:dyDescent="0.25">
      <c r="B6" s="40"/>
      <c r="C6" s="41" t="s">
        <v>17</v>
      </c>
      <c r="D6" s="41" t="s">
        <v>18</v>
      </c>
      <c r="E6" s="41" t="s">
        <v>19</v>
      </c>
      <c r="F6" s="41" t="s">
        <v>20</v>
      </c>
      <c r="G6" s="41" t="s">
        <v>21</v>
      </c>
      <c r="H6" s="33"/>
      <c r="K6" s="125" t="s">
        <v>24</v>
      </c>
      <c r="L6" s="125"/>
      <c r="M6" s="125"/>
      <c r="N6" s="125"/>
    </row>
    <row r="7" spans="1:14" x14ac:dyDescent="0.25">
      <c r="B7" s="42" t="s">
        <v>22</v>
      </c>
      <c r="C7" s="58"/>
      <c r="D7" s="58"/>
      <c r="E7" s="58"/>
      <c r="F7" s="58"/>
      <c r="G7" s="58"/>
      <c r="H7" s="33"/>
      <c r="I7" s="44">
        <f>IF(C7="x","5")+IF(D7="x","4")+IF(E7="x", "3")+IF(F7="x", "2")+IF(G7="x", "1")</f>
        <v>0</v>
      </c>
      <c r="K7" s="130" t="s">
        <v>30</v>
      </c>
      <c r="L7" s="131"/>
      <c r="M7" s="131"/>
      <c r="N7" s="132"/>
    </row>
    <row r="8" spans="1:14" ht="14.45" customHeight="1" x14ac:dyDescent="0.25">
      <c r="B8" s="45"/>
      <c r="C8" s="46" t="s">
        <v>25</v>
      </c>
      <c r="D8" s="46" t="s">
        <v>26</v>
      </c>
      <c r="E8" s="46" t="s">
        <v>27</v>
      </c>
      <c r="F8" s="46" t="s">
        <v>28</v>
      </c>
      <c r="G8" s="46" t="s">
        <v>29</v>
      </c>
      <c r="H8" s="33"/>
      <c r="K8" s="133"/>
      <c r="L8" s="134"/>
      <c r="M8" s="134"/>
      <c r="N8" s="135"/>
    </row>
    <row r="9" spans="1:14" x14ac:dyDescent="0.25">
      <c r="B9" s="42" t="s">
        <v>31</v>
      </c>
      <c r="C9" s="58"/>
      <c r="D9" s="58"/>
      <c r="E9" s="58"/>
      <c r="F9" s="58"/>
      <c r="G9" s="58"/>
      <c r="H9" s="33"/>
      <c r="I9" s="44">
        <f>IF(C9="x","10")+IF(D9="x","8")+IF(E9="x", "6")+IF(F9="x", "4")+IF(G9="x", "2")</f>
        <v>0</v>
      </c>
      <c r="K9" s="133"/>
      <c r="L9" s="134"/>
      <c r="M9" s="134"/>
      <c r="N9" s="135"/>
    </row>
    <row r="10" spans="1:14" x14ac:dyDescent="0.25">
      <c r="B10" s="43"/>
      <c r="C10" s="46" t="s">
        <v>32</v>
      </c>
      <c r="D10" s="46" t="s">
        <v>33</v>
      </c>
      <c r="E10" s="46" t="s">
        <v>34</v>
      </c>
      <c r="F10" s="46" t="s">
        <v>35</v>
      </c>
      <c r="G10" s="46" t="s">
        <v>36</v>
      </c>
      <c r="H10" s="33"/>
      <c r="K10" s="133"/>
      <c r="L10" s="134"/>
      <c r="M10" s="134"/>
      <c r="N10" s="135"/>
    </row>
    <row r="11" spans="1:14" x14ac:dyDescent="0.25">
      <c r="B11" s="47" t="s">
        <v>37</v>
      </c>
      <c r="C11" s="58"/>
      <c r="D11" s="58"/>
      <c r="E11" s="58"/>
      <c r="F11" s="58"/>
      <c r="G11" s="58"/>
      <c r="H11" s="33"/>
      <c r="I11" s="44">
        <f>IF(C11="x","7.5")+IF(D11="x","6")+IF(E11="x", "4.5")+IF(F11="x", "3")+IF(G11="x", "1.5")</f>
        <v>0</v>
      </c>
      <c r="K11" s="133"/>
      <c r="L11" s="134"/>
      <c r="M11" s="134"/>
      <c r="N11" s="135"/>
    </row>
    <row r="12" spans="1:14" x14ac:dyDescent="0.25">
      <c r="B12" s="43"/>
      <c r="C12" s="46" t="s">
        <v>38</v>
      </c>
      <c r="D12" s="46" t="s">
        <v>39</v>
      </c>
      <c r="E12" s="46" t="s">
        <v>40</v>
      </c>
      <c r="F12" s="46" t="s">
        <v>41</v>
      </c>
      <c r="G12" s="46">
        <v>0</v>
      </c>
      <c r="H12" s="33"/>
      <c r="K12" s="133"/>
      <c r="L12" s="134"/>
      <c r="M12" s="134"/>
      <c r="N12" s="135"/>
    </row>
    <row r="13" spans="1:14" ht="14.45" customHeight="1" x14ac:dyDescent="0.25">
      <c r="B13" s="47" t="s">
        <v>42</v>
      </c>
      <c r="C13" s="58"/>
      <c r="D13" s="58"/>
      <c r="E13" s="58"/>
      <c r="F13" s="58"/>
      <c r="G13" s="58"/>
      <c r="H13" s="33"/>
      <c r="I13" s="44">
        <f>IF(C13="x","7.5")+IF(D13="x","6")+IF(E13="x", "4.5")+IF(F13="x", "3")+IF(G13="x", "1.5")</f>
        <v>0</v>
      </c>
      <c r="K13" s="133"/>
      <c r="L13" s="134"/>
      <c r="M13" s="134"/>
      <c r="N13" s="135"/>
    </row>
    <row r="14" spans="1:14" x14ac:dyDescent="0.25">
      <c r="B14" s="45"/>
      <c r="C14" s="46" t="s">
        <v>43</v>
      </c>
      <c r="D14" s="46" t="s">
        <v>44</v>
      </c>
      <c r="E14" s="46" t="s">
        <v>45</v>
      </c>
      <c r="F14" s="46" t="s">
        <v>46</v>
      </c>
      <c r="G14" s="46" t="s">
        <v>47</v>
      </c>
      <c r="H14" s="33"/>
      <c r="K14" s="96" t="s">
        <v>177</v>
      </c>
      <c r="L14" s="96"/>
      <c r="M14" s="96"/>
      <c r="N14" s="96"/>
    </row>
    <row r="15" spans="1:14" ht="14.45" customHeight="1" x14ac:dyDescent="0.25">
      <c r="B15" s="42" t="s">
        <v>48</v>
      </c>
      <c r="C15" s="58"/>
      <c r="D15" s="58"/>
      <c r="E15" s="58"/>
      <c r="F15" s="58"/>
      <c r="G15" s="58"/>
      <c r="H15" s="33"/>
      <c r="I15" s="44">
        <f>IF(C15="x","5")+IF(D15="x","3")+IF(E15="x", "1")+IF(F15="x", "0")+IF(G15="x", "-2")</f>
        <v>0</v>
      </c>
      <c r="K15" s="96"/>
      <c r="L15" s="96"/>
      <c r="M15" s="96"/>
      <c r="N15" s="96"/>
    </row>
    <row r="16" spans="1:14" x14ac:dyDescent="0.25">
      <c r="B16" s="45"/>
      <c r="C16" s="46" t="s">
        <v>49</v>
      </c>
      <c r="D16" s="46" t="s">
        <v>50</v>
      </c>
      <c r="E16" s="46" t="s">
        <v>51</v>
      </c>
      <c r="F16" s="46" t="s">
        <v>52</v>
      </c>
      <c r="G16" s="46" t="s">
        <v>53</v>
      </c>
      <c r="H16" s="33"/>
      <c r="K16" s="96"/>
      <c r="L16" s="96"/>
      <c r="M16" s="96"/>
      <c r="N16" s="96"/>
    </row>
    <row r="17" spans="1:14" x14ac:dyDescent="0.25">
      <c r="B17" s="42" t="s">
        <v>144</v>
      </c>
      <c r="C17" s="58"/>
      <c r="D17" s="58"/>
      <c r="E17" s="58"/>
      <c r="F17" s="58"/>
      <c r="G17" s="58"/>
      <c r="H17" s="33"/>
      <c r="I17" s="44">
        <f t="shared" ref="I17:I45" si="0">IF(C17="x","5")+IF(D17="x","4")+IF(E17="x", "3")+IF(F17="x", "2")+IF(G17="x", "1")</f>
        <v>0</v>
      </c>
      <c r="K17" s="96"/>
      <c r="L17" s="96"/>
      <c r="M17" s="96"/>
      <c r="N17" s="96"/>
    </row>
    <row r="18" spans="1:14" x14ac:dyDescent="0.25">
      <c r="B18" s="43"/>
      <c r="C18" s="46" t="s">
        <v>54</v>
      </c>
      <c r="D18" s="46"/>
      <c r="E18" s="46" t="s">
        <v>55</v>
      </c>
      <c r="F18" s="46"/>
      <c r="G18" s="46" t="s">
        <v>56</v>
      </c>
      <c r="H18" s="33"/>
      <c r="K18" s="96"/>
      <c r="L18" s="96"/>
      <c r="M18" s="96"/>
      <c r="N18" s="96"/>
    </row>
    <row r="19" spans="1:14" x14ac:dyDescent="0.25">
      <c r="B19" s="47" t="s">
        <v>57</v>
      </c>
      <c r="C19" s="58"/>
      <c r="D19" s="58"/>
      <c r="E19" s="58"/>
      <c r="F19" s="58"/>
      <c r="G19" s="58"/>
      <c r="H19" s="33"/>
      <c r="I19" s="44">
        <f>IF(C19="x","10")+IF(D19="x","8")+IF(E19="x", "6")+IF(F19="x", "4")+IF(G19="x", "2")</f>
        <v>0</v>
      </c>
      <c r="K19" s="96"/>
      <c r="L19" s="96"/>
      <c r="M19" s="96"/>
      <c r="N19" s="96"/>
    </row>
    <row r="20" spans="1:14" x14ac:dyDescent="0.25">
      <c r="B20" s="43"/>
      <c r="C20" s="46" t="s">
        <v>58</v>
      </c>
      <c r="D20" s="46" t="s">
        <v>59</v>
      </c>
      <c r="E20" s="46" t="s">
        <v>60</v>
      </c>
      <c r="F20" s="46" t="s">
        <v>61</v>
      </c>
      <c r="G20" s="46" t="s">
        <v>62</v>
      </c>
      <c r="H20" s="33"/>
      <c r="K20" s="96"/>
      <c r="L20" s="96"/>
      <c r="M20" s="96"/>
      <c r="N20" s="96"/>
    </row>
    <row r="21" spans="1:14" x14ac:dyDescent="0.25">
      <c r="B21" s="47" t="s">
        <v>63</v>
      </c>
      <c r="C21" s="58"/>
      <c r="D21" s="58"/>
      <c r="E21" s="58"/>
      <c r="F21" s="58"/>
      <c r="G21" s="58"/>
      <c r="H21" s="33"/>
      <c r="I21" s="44">
        <f>IF(C21="x","10")+IF(D21="x","8")+IF(E21="x", "6")+IF(F21="x", "4")+IF(G21="x", "2")</f>
        <v>0</v>
      </c>
      <c r="K21" s="96" t="s">
        <v>133</v>
      </c>
      <c r="L21" s="96"/>
      <c r="M21" s="96"/>
      <c r="N21" s="96"/>
    </row>
    <row r="22" spans="1:14" ht="14.45" customHeight="1" x14ac:dyDescent="0.25">
      <c r="B22" s="45"/>
      <c r="C22" s="46" t="s">
        <v>64</v>
      </c>
      <c r="D22" s="46" t="s">
        <v>65</v>
      </c>
      <c r="E22" s="46" t="s">
        <v>66</v>
      </c>
      <c r="F22" s="46" t="s">
        <v>67</v>
      </c>
      <c r="G22" s="46" t="s">
        <v>68</v>
      </c>
      <c r="H22" s="33"/>
      <c r="K22" s="96"/>
      <c r="L22" s="96"/>
      <c r="M22" s="96"/>
      <c r="N22" s="96"/>
    </row>
    <row r="23" spans="1:14" x14ac:dyDescent="0.25">
      <c r="B23" s="48" t="s">
        <v>69</v>
      </c>
      <c r="C23" s="58"/>
      <c r="D23" s="58"/>
      <c r="E23" s="58"/>
      <c r="F23" s="58"/>
      <c r="G23" s="58"/>
      <c r="H23" s="33"/>
      <c r="I23" s="44">
        <f t="shared" ref="I23" si="1">IF(C23="x","5")+IF(D23="x","4")+IF(E23="x", "3")+IF(F23="x", "2")+IF(G23="x", "1")</f>
        <v>0</v>
      </c>
      <c r="K23" s="96"/>
      <c r="L23" s="96"/>
      <c r="M23" s="96"/>
      <c r="N23" s="96"/>
    </row>
    <row r="24" spans="1:14" x14ac:dyDescent="0.25">
      <c r="A24" s="126" t="s">
        <v>70</v>
      </c>
      <c r="B24" s="127"/>
      <c r="C24" s="127"/>
      <c r="D24" s="127"/>
      <c r="E24" s="127"/>
      <c r="F24" s="127"/>
      <c r="G24" s="128"/>
      <c r="H24" s="33"/>
      <c r="K24" s="96"/>
      <c r="L24" s="96"/>
      <c r="M24" s="96"/>
      <c r="N24" s="96"/>
    </row>
    <row r="25" spans="1:14" x14ac:dyDescent="0.25">
      <c r="B25" s="40"/>
      <c r="C25" s="41" t="s">
        <v>71</v>
      </c>
      <c r="D25" s="41" t="s">
        <v>72</v>
      </c>
      <c r="E25" s="41" t="s">
        <v>73</v>
      </c>
      <c r="F25" s="41" t="s">
        <v>74</v>
      </c>
      <c r="G25" s="41" t="s">
        <v>75</v>
      </c>
      <c r="H25" s="33"/>
      <c r="K25" s="96"/>
      <c r="L25" s="96"/>
      <c r="M25" s="96"/>
      <c r="N25" s="96"/>
    </row>
    <row r="26" spans="1:14" x14ac:dyDescent="0.25">
      <c r="B26" s="50" t="s">
        <v>76</v>
      </c>
      <c r="C26" s="58"/>
      <c r="D26" s="58"/>
      <c r="E26" s="58"/>
      <c r="F26" s="58"/>
      <c r="G26" s="58"/>
      <c r="H26" s="33"/>
      <c r="I26" s="44">
        <f>IF(C26="x","5")+IF(D26="x","3")+IF(E26="x", "1")+IF(F26="x", "0")+IF(G26="x", "-2")</f>
        <v>0</v>
      </c>
      <c r="K26" s="96"/>
      <c r="L26" s="96"/>
      <c r="M26" s="96"/>
      <c r="N26" s="96"/>
    </row>
    <row r="27" spans="1:14" x14ac:dyDescent="0.25">
      <c r="B27" s="45"/>
      <c r="C27" s="46" t="s">
        <v>77</v>
      </c>
      <c r="D27" s="46"/>
      <c r="E27" s="46" t="s">
        <v>78</v>
      </c>
      <c r="F27" s="46"/>
      <c r="G27" s="46" t="s">
        <v>79</v>
      </c>
      <c r="H27" s="33"/>
      <c r="K27" s="96"/>
      <c r="L27" s="96"/>
      <c r="M27" s="96"/>
      <c r="N27" s="96"/>
    </row>
    <row r="28" spans="1:14" x14ac:dyDescent="0.25">
      <c r="B28" s="50" t="s">
        <v>80</v>
      </c>
      <c r="C28" s="58"/>
      <c r="D28" s="58"/>
      <c r="E28" s="58"/>
      <c r="F28" s="58"/>
      <c r="G28" s="58"/>
      <c r="H28" s="33"/>
      <c r="I28" s="44">
        <f t="shared" si="0"/>
        <v>0</v>
      </c>
      <c r="K28" s="96"/>
      <c r="L28" s="96"/>
      <c r="M28" s="96"/>
      <c r="N28" s="96"/>
    </row>
    <row r="29" spans="1:14" x14ac:dyDescent="0.25">
      <c r="B29" s="45"/>
      <c r="C29" s="46" t="s">
        <v>81</v>
      </c>
      <c r="D29" s="46" t="s">
        <v>82</v>
      </c>
      <c r="E29" s="46" t="s">
        <v>83</v>
      </c>
      <c r="F29" s="51" t="s">
        <v>84</v>
      </c>
      <c r="G29" s="46" t="s">
        <v>85</v>
      </c>
      <c r="H29" s="33"/>
      <c r="K29" s="96"/>
      <c r="L29" s="96"/>
      <c r="M29" s="96"/>
      <c r="N29" s="96"/>
    </row>
    <row r="30" spans="1:14" x14ac:dyDescent="0.25">
      <c r="B30" s="50" t="s">
        <v>86</v>
      </c>
      <c r="C30" s="58"/>
      <c r="D30" s="58"/>
      <c r="E30" s="58"/>
      <c r="F30" s="58"/>
      <c r="G30" s="58"/>
      <c r="H30" s="33"/>
      <c r="I30" s="44">
        <f>IF(C30="x","5")+IF(D30="x","2.5")+IF(E30="x", "0")+IF(F30="x", "-1")+IF(G30="x", "-3")</f>
        <v>0</v>
      </c>
      <c r="K30" s="96"/>
      <c r="L30" s="96"/>
      <c r="M30" s="96"/>
      <c r="N30" s="96"/>
    </row>
    <row r="31" spans="1:14" x14ac:dyDescent="0.25">
      <c r="B31" s="45"/>
      <c r="C31" s="46" t="s">
        <v>87</v>
      </c>
      <c r="D31" s="46" t="s">
        <v>88</v>
      </c>
      <c r="E31" s="46" t="s">
        <v>89</v>
      </c>
      <c r="F31" s="46" t="s">
        <v>90</v>
      </c>
      <c r="G31" s="46" t="s">
        <v>91</v>
      </c>
      <c r="H31" s="33"/>
    </row>
    <row r="32" spans="1:14" x14ac:dyDescent="0.25">
      <c r="B32" s="52" t="s">
        <v>92</v>
      </c>
      <c r="C32" s="58"/>
      <c r="D32" s="58"/>
      <c r="E32" s="58"/>
      <c r="F32" s="58"/>
      <c r="G32" s="58"/>
      <c r="H32" s="33"/>
      <c r="I32" s="44">
        <f>IF(C32="x","5")+IF(D32="x","3")+IF(E32="x", "2")+IF(F32="x", "0")+IF(G32="x", "-1")</f>
        <v>0</v>
      </c>
    </row>
    <row r="33" spans="1:9" x14ac:dyDescent="0.25">
      <c r="B33" s="45"/>
      <c r="C33" s="46" t="s">
        <v>93</v>
      </c>
      <c r="D33" s="46" t="s">
        <v>94</v>
      </c>
      <c r="E33" s="53" t="s">
        <v>95</v>
      </c>
      <c r="F33" s="46" t="s">
        <v>96</v>
      </c>
      <c r="G33" s="46" t="s">
        <v>97</v>
      </c>
      <c r="H33" s="33"/>
    </row>
    <row r="34" spans="1:9" x14ac:dyDescent="0.25">
      <c r="B34" s="50" t="s">
        <v>98</v>
      </c>
      <c r="C34" s="58"/>
      <c r="D34" s="58"/>
      <c r="E34" s="58"/>
      <c r="F34" s="58"/>
      <c r="G34" s="58"/>
      <c r="H34" s="33"/>
      <c r="I34" s="44">
        <f>IF(C34="x","7.5")+IF(D34="x","6")+IF(E34="x", "4.5")+IF(F34="x", "3")+IF(G34="x", "-1")</f>
        <v>0</v>
      </c>
    </row>
    <row r="35" spans="1:9" x14ac:dyDescent="0.25">
      <c r="B35" s="45"/>
      <c r="C35" s="46" t="s">
        <v>99</v>
      </c>
      <c r="D35" s="46" t="s">
        <v>100</v>
      </c>
      <c r="E35" s="46" t="s">
        <v>101</v>
      </c>
      <c r="F35" s="46" t="s">
        <v>102</v>
      </c>
      <c r="G35" s="46" t="s">
        <v>103</v>
      </c>
      <c r="H35" s="33"/>
    </row>
    <row r="36" spans="1:9" x14ac:dyDescent="0.25">
      <c r="B36" s="55" t="s">
        <v>145</v>
      </c>
      <c r="C36" s="58"/>
      <c r="D36" s="58"/>
      <c r="E36" s="58"/>
      <c r="F36" s="58"/>
      <c r="G36" s="58"/>
      <c r="H36" s="33"/>
      <c r="I36" s="44">
        <f>IF(C36="x","7.5")+IF(D36="x","6")+IF(E36="x", "4.5")+IF(F36="x", "3")+IF(G36="x", "1.5")</f>
        <v>0</v>
      </c>
    </row>
    <row r="37" spans="1:9" x14ac:dyDescent="0.25">
      <c r="A37" s="144" t="s">
        <v>139</v>
      </c>
      <c r="B37" s="145"/>
      <c r="C37" s="145"/>
      <c r="D37" s="145"/>
      <c r="E37" s="145"/>
      <c r="F37" s="145"/>
      <c r="G37" s="146"/>
      <c r="H37" s="33"/>
    </row>
    <row r="38" spans="1:9" x14ac:dyDescent="0.25">
      <c r="B38" s="40"/>
      <c r="C38" s="41" t="s">
        <v>140</v>
      </c>
      <c r="D38" s="41" t="s">
        <v>104</v>
      </c>
      <c r="E38" s="41" t="s">
        <v>105</v>
      </c>
      <c r="F38" s="41" t="s">
        <v>142</v>
      </c>
      <c r="G38" s="41" t="s">
        <v>141</v>
      </c>
      <c r="H38" s="33"/>
    </row>
    <row r="39" spans="1:9" x14ac:dyDescent="0.25">
      <c r="B39" s="56" t="s">
        <v>106</v>
      </c>
      <c r="C39" s="58"/>
      <c r="D39" s="58"/>
      <c r="E39" s="58"/>
      <c r="F39" s="58"/>
      <c r="G39" s="58"/>
      <c r="H39" s="33"/>
      <c r="I39" s="44">
        <f t="shared" si="0"/>
        <v>0</v>
      </c>
    </row>
    <row r="40" spans="1:9" x14ac:dyDescent="0.25">
      <c r="B40" s="45"/>
      <c r="C40" s="46" t="s">
        <v>107</v>
      </c>
      <c r="D40" s="46" t="s">
        <v>143</v>
      </c>
      <c r="E40" s="46" t="s">
        <v>108</v>
      </c>
      <c r="F40" s="46" t="s">
        <v>109</v>
      </c>
      <c r="G40" s="46" t="s">
        <v>129</v>
      </c>
      <c r="H40" s="33"/>
    </row>
    <row r="41" spans="1:9" x14ac:dyDescent="0.25">
      <c r="B41" s="56" t="s">
        <v>110</v>
      </c>
      <c r="C41" s="58"/>
      <c r="D41" s="58"/>
      <c r="E41" s="58"/>
      <c r="F41" s="58"/>
      <c r="G41" s="58"/>
      <c r="H41" s="33"/>
      <c r="I41" s="44">
        <f>IF(C41="x","7.5")+IF(D41="x","6")+IF(E41="x", "4.5")+IF(F41="x", "3")+IF(G41="x", "-5")</f>
        <v>0</v>
      </c>
    </row>
    <row r="42" spans="1:9" x14ac:dyDescent="0.25">
      <c r="B42" s="45"/>
      <c r="C42" s="46" t="s">
        <v>111</v>
      </c>
      <c r="D42" s="46" t="s">
        <v>112</v>
      </c>
      <c r="E42" s="46" t="s">
        <v>113</v>
      </c>
      <c r="F42" s="46" t="s">
        <v>114</v>
      </c>
      <c r="G42" s="46" t="s">
        <v>115</v>
      </c>
      <c r="H42" s="33"/>
    </row>
    <row r="43" spans="1:9" x14ac:dyDescent="0.25">
      <c r="B43" s="57" t="s">
        <v>116</v>
      </c>
      <c r="C43" s="58"/>
      <c r="D43" s="58"/>
      <c r="E43" s="58"/>
      <c r="F43" s="58"/>
      <c r="G43" s="58"/>
      <c r="H43" s="33"/>
      <c r="I43" s="44">
        <f>IF(C43="x","7.5")+IF(D43="x","6")+IF(E43="x", "4.5")+IF(F43="x", "3")+IF(G43="x", "1.5")</f>
        <v>0</v>
      </c>
    </row>
    <row r="44" spans="1:9" x14ac:dyDescent="0.25">
      <c r="B44" s="45"/>
      <c r="C44" s="46" t="s">
        <v>117</v>
      </c>
      <c r="D44" s="46" t="s">
        <v>118</v>
      </c>
      <c r="E44" s="46" t="s">
        <v>119</v>
      </c>
      <c r="F44" s="46" t="s">
        <v>120</v>
      </c>
      <c r="G44" s="46" t="s">
        <v>121</v>
      </c>
      <c r="H44" s="33"/>
    </row>
    <row r="45" spans="1:9" x14ac:dyDescent="0.25">
      <c r="B45" s="56" t="s">
        <v>122</v>
      </c>
      <c r="C45" s="58"/>
      <c r="D45" s="58"/>
      <c r="E45" s="58"/>
      <c r="F45" s="58"/>
      <c r="G45" s="58"/>
      <c r="H45" s="33"/>
      <c r="I45" s="44">
        <f t="shared" si="0"/>
        <v>0</v>
      </c>
    </row>
    <row r="46" spans="1:9" x14ac:dyDescent="0.25">
      <c r="B46" s="45"/>
      <c r="C46" s="46" t="s">
        <v>134</v>
      </c>
      <c r="D46" s="46" t="s">
        <v>137</v>
      </c>
      <c r="E46" s="46" t="s">
        <v>138</v>
      </c>
      <c r="F46" s="46" t="s">
        <v>135</v>
      </c>
      <c r="G46" s="46" t="s">
        <v>136</v>
      </c>
      <c r="H46" s="33"/>
    </row>
    <row r="47" spans="1:9" x14ac:dyDescent="0.25">
      <c r="B47" s="56" t="s">
        <v>123</v>
      </c>
      <c r="C47" s="58"/>
      <c r="D47" s="58"/>
      <c r="E47" s="58"/>
      <c r="F47" s="58"/>
      <c r="G47" s="58"/>
      <c r="H47" s="33"/>
      <c r="I47" s="44">
        <f>IF(C47="x","10")+IF(D47="x","8")+IF(E47="x", "6")+IF(F47="x", "4")+IF(G47="x", "2")</f>
        <v>0</v>
      </c>
    </row>
  </sheetData>
  <sheetProtection algorithmName="SHA-512" hashValue="Z9ie8FLLwlr04LqVblZOB9N1yOq6pxsTiIzqmlf37Kqpae2fN1rWah6K3MmBu/VGlRwnpSLAtp62pd4iTCC0+A==" saltValue="jGh5DRvFvzFaBqefNY0TKQ==" spinCount="100000" sheet="1" objects="1" scenarios="1"/>
  <mergeCells count="15">
    <mergeCell ref="A1:C1"/>
    <mergeCell ref="A2:C3"/>
    <mergeCell ref="G2:G3"/>
    <mergeCell ref="I2:I3"/>
    <mergeCell ref="K6:N6"/>
    <mergeCell ref="D2:D3"/>
    <mergeCell ref="E2:E3"/>
    <mergeCell ref="F2:F3"/>
    <mergeCell ref="J2:J3"/>
    <mergeCell ref="A5:G5"/>
    <mergeCell ref="K7:N13"/>
    <mergeCell ref="K14:N20"/>
    <mergeCell ref="K21:N30"/>
    <mergeCell ref="A24:G24"/>
    <mergeCell ref="A37:G37"/>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C484D-98DA-4D7C-8F79-6B29C3118308}">
  <sheetPr codeName="Sheet13"/>
  <dimension ref="A1:N47"/>
  <sheetViews>
    <sheetView zoomScale="80" zoomScaleNormal="80" workbookViewId="0">
      <selection activeCell="K37" sqref="K37"/>
    </sheetView>
  </sheetViews>
  <sheetFormatPr defaultColWidth="8.7109375" defaultRowHeight="15.75" x14ac:dyDescent="0.25"/>
  <cols>
    <col min="1" max="1" width="8.7109375" style="2"/>
    <col min="2" max="2" width="34.42578125" style="2" bestFit="1" customWidth="1"/>
    <col min="3" max="3" width="35.5703125" style="2" bestFit="1" customWidth="1"/>
    <col min="4" max="4" width="34.85546875" style="2" bestFit="1" customWidth="1"/>
    <col min="5" max="5" width="31.28515625" style="2" bestFit="1" customWidth="1"/>
    <col min="6" max="6" width="31.7109375" style="2" bestFit="1" customWidth="1"/>
    <col min="7" max="7" width="36.140625" style="2" bestFit="1" customWidth="1"/>
    <col min="8" max="8" width="2.28515625" style="2" customWidth="1"/>
    <col min="9" max="9" width="17" style="2" customWidth="1"/>
    <col min="10" max="10" width="17.28515625" style="2" customWidth="1"/>
    <col min="11" max="16384" width="8.7109375" style="2"/>
  </cols>
  <sheetData>
    <row r="1" spans="1:14" x14ac:dyDescent="0.25">
      <c r="A1" s="139" t="s">
        <v>5</v>
      </c>
      <c r="B1" s="139"/>
      <c r="C1" s="139"/>
      <c r="D1" s="32" t="s">
        <v>201</v>
      </c>
      <c r="E1" s="32" t="s">
        <v>202</v>
      </c>
      <c r="F1" s="32" t="s">
        <v>203</v>
      </c>
      <c r="G1" s="32" t="s">
        <v>6</v>
      </c>
      <c r="H1" s="33"/>
      <c r="I1" s="34" t="s">
        <v>7</v>
      </c>
      <c r="J1" s="35" t="s">
        <v>8</v>
      </c>
    </row>
    <row r="2" spans="1:14" x14ac:dyDescent="0.25">
      <c r="A2" s="152"/>
      <c r="B2" s="152"/>
      <c r="C2" s="152"/>
      <c r="D2" s="156"/>
      <c r="E2" s="156"/>
      <c r="F2" s="156"/>
      <c r="G2" s="154"/>
      <c r="H2" s="33"/>
      <c r="I2" s="129">
        <f>SUM(I7:I49)</f>
        <v>0</v>
      </c>
      <c r="J2" s="147">
        <v>100</v>
      </c>
    </row>
    <row r="3" spans="1:14" x14ac:dyDescent="0.25">
      <c r="A3" s="152"/>
      <c r="B3" s="153"/>
      <c r="C3" s="153"/>
      <c r="D3" s="157"/>
      <c r="E3" s="157"/>
      <c r="F3" s="157"/>
      <c r="G3" s="155"/>
      <c r="H3" s="33"/>
      <c r="I3" s="129"/>
      <c r="J3" s="148"/>
    </row>
    <row r="4" spans="1:14" x14ac:dyDescent="0.25">
      <c r="B4" s="36" t="s">
        <v>9</v>
      </c>
      <c r="C4" s="36" t="s">
        <v>10</v>
      </c>
      <c r="D4" s="36" t="s">
        <v>11</v>
      </c>
      <c r="E4" s="36" t="s">
        <v>12</v>
      </c>
      <c r="F4" s="36" t="s">
        <v>13</v>
      </c>
      <c r="G4" s="36" t="s">
        <v>14</v>
      </c>
      <c r="H4" s="37"/>
      <c r="I4" s="38" t="s">
        <v>15</v>
      </c>
    </row>
    <row r="5" spans="1:14" x14ac:dyDescent="0.25">
      <c r="A5" s="149" t="s">
        <v>16</v>
      </c>
      <c r="B5" s="150"/>
      <c r="C5" s="150"/>
      <c r="D5" s="150"/>
      <c r="E5" s="150"/>
      <c r="F5" s="150"/>
      <c r="G5" s="151"/>
      <c r="H5" s="37"/>
      <c r="I5" s="39"/>
    </row>
    <row r="6" spans="1:14" x14ac:dyDescent="0.25">
      <c r="B6" s="40"/>
      <c r="C6" s="41" t="s">
        <v>17</v>
      </c>
      <c r="D6" s="41" t="s">
        <v>18</v>
      </c>
      <c r="E6" s="41" t="s">
        <v>19</v>
      </c>
      <c r="F6" s="41" t="s">
        <v>20</v>
      </c>
      <c r="G6" s="41" t="s">
        <v>21</v>
      </c>
      <c r="H6" s="33"/>
      <c r="K6" s="125" t="s">
        <v>24</v>
      </c>
      <c r="L6" s="125"/>
      <c r="M6" s="125"/>
      <c r="N6" s="125"/>
    </row>
    <row r="7" spans="1:14" x14ac:dyDescent="0.25">
      <c r="B7" s="42" t="s">
        <v>22</v>
      </c>
      <c r="C7" s="58"/>
      <c r="D7" s="58"/>
      <c r="E7" s="58"/>
      <c r="F7" s="58"/>
      <c r="G7" s="58"/>
      <c r="H7" s="33"/>
      <c r="I7" s="44">
        <f>IF(C7="x","5")+IF(D7="x","4")+IF(E7="x", "3")+IF(F7="x", "2")+IF(G7="x", "1")</f>
        <v>0</v>
      </c>
      <c r="K7" s="130" t="s">
        <v>30</v>
      </c>
      <c r="L7" s="131"/>
      <c r="M7" s="131"/>
      <c r="N7" s="132"/>
    </row>
    <row r="8" spans="1:14" ht="14.45" customHeight="1" x14ac:dyDescent="0.25">
      <c r="B8" s="45"/>
      <c r="C8" s="46" t="s">
        <v>25</v>
      </c>
      <c r="D8" s="46" t="s">
        <v>26</v>
      </c>
      <c r="E8" s="46" t="s">
        <v>27</v>
      </c>
      <c r="F8" s="46" t="s">
        <v>28</v>
      </c>
      <c r="G8" s="46" t="s">
        <v>29</v>
      </c>
      <c r="H8" s="33"/>
      <c r="K8" s="133"/>
      <c r="L8" s="134"/>
      <c r="M8" s="134"/>
      <c r="N8" s="135"/>
    </row>
    <row r="9" spans="1:14" x14ac:dyDescent="0.25">
      <c r="B9" s="42" t="s">
        <v>31</v>
      </c>
      <c r="C9" s="58"/>
      <c r="D9" s="58"/>
      <c r="E9" s="58"/>
      <c r="F9" s="58"/>
      <c r="G9" s="58"/>
      <c r="H9" s="33"/>
      <c r="I9" s="44">
        <f>IF(C9="x","10")+IF(D9="x","8")+IF(E9="x", "6")+IF(F9="x", "4")+IF(G9="x", "2")</f>
        <v>0</v>
      </c>
      <c r="K9" s="133"/>
      <c r="L9" s="134"/>
      <c r="M9" s="134"/>
      <c r="N9" s="135"/>
    </row>
    <row r="10" spans="1:14" x14ac:dyDescent="0.25">
      <c r="B10" s="43"/>
      <c r="C10" s="46" t="s">
        <v>32</v>
      </c>
      <c r="D10" s="46" t="s">
        <v>33</v>
      </c>
      <c r="E10" s="46" t="s">
        <v>34</v>
      </c>
      <c r="F10" s="46" t="s">
        <v>35</v>
      </c>
      <c r="G10" s="46" t="s">
        <v>36</v>
      </c>
      <c r="H10" s="33"/>
      <c r="K10" s="133"/>
      <c r="L10" s="134"/>
      <c r="M10" s="134"/>
      <c r="N10" s="135"/>
    </row>
    <row r="11" spans="1:14" x14ac:dyDescent="0.25">
      <c r="B11" s="47" t="s">
        <v>37</v>
      </c>
      <c r="C11" s="58"/>
      <c r="D11" s="58"/>
      <c r="E11" s="58"/>
      <c r="F11" s="58"/>
      <c r="G11" s="58"/>
      <c r="H11" s="33"/>
      <c r="I11" s="44">
        <f>IF(C11="x","7.5")+IF(D11="x","6")+IF(E11="x", "4.5")+IF(F11="x", "3")+IF(G11="x", "1.5")</f>
        <v>0</v>
      </c>
      <c r="K11" s="133"/>
      <c r="L11" s="134"/>
      <c r="M11" s="134"/>
      <c r="N11" s="135"/>
    </row>
    <row r="12" spans="1:14" x14ac:dyDescent="0.25">
      <c r="B12" s="43"/>
      <c r="C12" s="46" t="s">
        <v>38</v>
      </c>
      <c r="D12" s="46" t="s">
        <v>39</v>
      </c>
      <c r="E12" s="46" t="s">
        <v>40</v>
      </c>
      <c r="F12" s="46" t="s">
        <v>41</v>
      </c>
      <c r="G12" s="46">
        <v>0</v>
      </c>
      <c r="H12" s="33"/>
      <c r="K12" s="133"/>
      <c r="L12" s="134"/>
      <c r="M12" s="134"/>
      <c r="N12" s="135"/>
    </row>
    <row r="13" spans="1:14" ht="14.45" customHeight="1" x14ac:dyDescent="0.25">
      <c r="B13" s="47" t="s">
        <v>42</v>
      </c>
      <c r="C13" s="58"/>
      <c r="D13" s="58"/>
      <c r="E13" s="58"/>
      <c r="F13" s="58"/>
      <c r="G13" s="58"/>
      <c r="H13" s="33"/>
      <c r="I13" s="44">
        <f>IF(C13="x","7.5")+IF(D13="x","6")+IF(E13="x", "4.5")+IF(F13="x", "3")+IF(G13="x", "1.5")</f>
        <v>0</v>
      </c>
      <c r="K13" s="133"/>
      <c r="L13" s="134"/>
      <c r="M13" s="134"/>
      <c r="N13" s="135"/>
    </row>
    <row r="14" spans="1:14" x14ac:dyDescent="0.25">
      <c r="B14" s="45"/>
      <c r="C14" s="46" t="s">
        <v>43</v>
      </c>
      <c r="D14" s="46" t="s">
        <v>44</v>
      </c>
      <c r="E14" s="46" t="s">
        <v>45</v>
      </c>
      <c r="F14" s="46" t="s">
        <v>46</v>
      </c>
      <c r="G14" s="46" t="s">
        <v>47</v>
      </c>
      <c r="H14" s="33"/>
      <c r="K14" s="96" t="s">
        <v>177</v>
      </c>
      <c r="L14" s="96"/>
      <c r="M14" s="96"/>
      <c r="N14" s="96"/>
    </row>
    <row r="15" spans="1:14" ht="14.45" customHeight="1" x14ac:dyDescent="0.25">
      <c r="B15" s="42" t="s">
        <v>48</v>
      </c>
      <c r="C15" s="58"/>
      <c r="D15" s="58"/>
      <c r="E15" s="58"/>
      <c r="F15" s="58"/>
      <c r="G15" s="58"/>
      <c r="H15" s="33"/>
      <c r="I15" s="44">
        <f>IF(C15="x","5")+IF(D15="x","3")+IF(E15="x", "1")+IF(F15="x", "0")+IF(G15="x", "-2")</f>
        <v>0</v>
      </c>
      <c r="K15" s="96"/>
      <c r="L15" s="96"/>
      <c r="M15" s="96"/>
      <c r="N15" s="96"/>
    </row>
    <row r="16" spans="1:14" x14ac:dyDescent="0.25">
      <c r="B16" s="45"/>
      <c r="C16" s="46" t="s">
        <v>49</v>
      </c>
      <c r="D16" s="46" t="s">
        <v>50</v>
      </c>
      <c r="E16" s="46" t="s">
        <v>51</v>
      </c>
      <c r="F16" s="46" t="s">
        <v>52</v>
      </c>
      <c r="G16" s="46" t="s">
        <v>53</v>
      </c>
      <c r="H16" s="33"/>
      <c r="K16" s="96"/>
      <c r="L16" s="96"/>
      <c r="M16" s="96"/>
      <c r="N16" s="96"/>
    </row>
    <row r="17" spans="1:14" x14ac:dyDescent="0.25">
      <c r="B17" s="42" t="s">
        <v>144</v>
      </c>
      <c r="C17" s="58"/>
      <c r="D17" s="58"/>
      <c r="E17" s="58"/>
      <c r="F17" s="58"/>
      <c r="G17" s="58"/>
      <c r="H17" s="33"/>
      <c r="I17" s="44">
        <f t="shared" ref="I17:I45" si="0">IF(C17="x","5")+IF(D17="x","4")+IF(E17="x", "3")+IF(F17="x", "2")+IF(G17="x", "1")</f>
        <v>0</v>
      </c>
      <c r="K17" s="96"/>
      <c r="L17" s="96"/>
      <c r="M17" s="96"/>
      <c r="N17" s="96"/>
    </row>
    <row r="18" spans="1:14" x14ac:dyDescent="0.25">
      <c r="B18" s="43"/>
      <c r="C18" s="46" t="s">
        <v>54</v>
      </c>
      <c r="D18" s="46"/>
      <c r="E18" s="46" t="s">
        <v>55</v>
      </c>
      <c r="F18" s="46"/>
      <c r="G18" s="46" t="s">
        <v>56</v>
      </c>
      <c r="H18" s="33"/>
      <c r="K18" s="96"/>
      <c r="L18" s="96"/>
      <c r="M18" s="96"/>
      <c r="N18" s="96"/>
    </row>
    <row r="19" spans="1:14" x14ac:dyDescent="0.25">
      <c r="B19" s="47" t="s">
        <v>57</v>
      </c>
      <c r="C19" s="58"/>
      <c r="D19" s="58"/>
      <c r="E19" s="58"/>
      <c r="F19" s="58"/>
      <c r="G19" s="58"/>
      <c r="H19" s="33"/>
      <c r="I19" s="44">
        <f>IF(C19="x","10")+IF(D19="x","8")+IF(E19="x", "6")+IF(F19="x", "4")+IF(G19="x", "2")</f>
        <v>0</v>
      </c>
      <c r="K19" s="96"/>
      <c r="L19" s="96"/>
      <c r="M19" s="96"/>
      <c r="N19" s="96"/>
    </row>
    <row r="20" spans="1:14" x14ac:dyDescent="0.25">
      <c r="B20" s="43"/>
      <c r="C20" s="46" t="s">
        <v>58</v>
      </c>
      <c r="D20" s="46" t="s">
        <v>59</v>
      </c>
      <c r="E20" s="46" t="s">
        <v>60</v>
      </c>
      <c r="F20" s="46" t="s">
        <v>61</v>
      </c>
      <c r="G20" s="46" t="s">
        <v>62</v>
      </c>
      <c r="H20" s="33"/>
      <c r="K20" s="96"/>
      <c r="L20" s="96"/>
      <c r="M20" s="96"/>
      <c r="N20" s="96"/>
    </row>
    <row r="21" spans="1:14" x14ac:dyDescent="0.25">
      <c r="B21" s="47" t="s">
        <v>63</v>
      </c>
      <c r="C21" s="58"/>
      <c r="D21" s="58"/>
      <c r="E21" s="58"/>
      <c r="F21" s="58"/>
      <c r="G21" s="58"/>
      <c r="H21" s="33"/>
      <c r="I21" s="44">
        <f>IF(C21="x","10")+IF(D21="x","8")+IF(E21="x", "6")+IF(F21="x", "4")+IF(G21="x", "2")</f>
        <v>0</v>
      </c>
      <c r="K21" s="96" t="s">
        <v>133</v>
      </c>
      <c r="L21" s="96"/>
      <c r="M21" s="96"/>
      <c r="N21" s="96"/>
    </row>
    <row r="22" spans="1:14" ht="14.45" customHeight="1" x14ac:dyDescent="0.25">
      <c r="B22" s="45"/>
      <c r="C22" s="46" t="s">
        <v>64</v>
      </c>
      <c r="D22" s="46" t="s">
        <v>65</v>
      </c>
      <c r="E22" s="46" t="s">
        <v>66</v>
      </c>
      <c r="F22" s="46" t="s">
        <v>67</v>
      </c>
      <c r="G22" s="46" t="s">
        <v>68</v>
      </c>
      <c r="H22" s="33"/>
      <c r="K22" s="96"/>
      <c r="L22" s="96"/>
      <c r="M22" s="96"/>
      <c r="N22" s="96"/>
    </row>
    <row r="23" spans="1:14" x14ac:dyDescent="0.25">
      <c r="B23" s="48" t="s">
        <v>69</v>
      </c>
      <c r="C23" s="58"/>
      <c r="D23" s="58"/>
      <c r="E23" s="58"/>
      <c r="F23" s="58"/>
      <c r="G23" s="58"/>
      <c r="H23" s="33"/>
      <c r="I23" s="44">
        <f t="shared" ref="I23" si="1">IF(C23="x","5")+IF(D23="x","4")+IF(E23="x", "3")+IF(F23="x", "2")+IF(G23="x", "1")</f>
        <v>0</v>
      </c>
      <c r="K23" s="96"/>
      <c r="L23" s="96"/>
      <c r="M23" s="96"/>
      <c r="N23" s="96"/>
    </row>
    <row r="24" spans="1:14" x14ac:dyDescent="0.25">
      <c r="A24" s="126" t="s">
        <v>70</v>
      </c>
      <c r="B24" s="127"/>
      <c r="C24" s="127"/>
      <c r="D24" s="127"/>
      <c r="E24" s="127"/>
      <c r="F24" s="127"/>
      <c r="G24" s="128"/>
      <c r="H24" s="33"/>
      <c r="K24" s="96"/>
      <c r="L24" s="96"/>
      <c r="M24" s="96"/>
      <c r="N24" s="96"/>
    </row>
    <row r="25" spans="1:14" x14ac:dyDescent="0.25">
      <c r="B25" s="40"/>
      <c r="C25" s="41" t="s">
        <v>71</v>
      </c>
      <c r="D25" s="41" t="s">
        <v>72</v>
      </c>
      <c r="E25" s="41" t="s">
        <v>73</v>
      </c>
      <c r="F25" s="41" t="s">
        <v>74</v>
      </c>
      <c r="G25" s="41" t="s">
        <v>75</v>
      </c>
      <c r="H25" s="33"/>
      <c r="K25" s="96"/>
      <c r="L25" s="96"/>
      <c r="M25" s="96"/>
      <c r="N25" s="96"/>
    </row>
    <row r="26" spans="1:14" x14ac:dyDescent="0.25">
      <c r="B26" s="50" t="s">
        <v>76</v>
      </c>
      <c r="C26" s="58"/>
      <c r="D26" s="58"/>
      <c r="E26" s="58"/>
      <c r="F26" s="58"/>
      <c r="G26" s="58"/>
      <c r="H26" s="33"/>
      <c r="I26" s="44">
        <f>IF(C26="x","5")+IF(D26="x","3")+IF(E26="x", "1")+IF(F26="x", "0")+IF(G26="x", "-2")</f>
        <v>0</v>
      </c>
      <c r="K26" s="96"/>
      <c r="L26" s="96"/>
      <c r="M26" s="96"/>
      <c r="N26" s="96"/>
    </row>
    <row r="27" spans="1:14" x14ac:dyDescent="0.25">
      <c r="B27" s="45"/>
      <c r="C27" s="46" t="s">
        <v>77</v>
      </c>
      <c r="D27" s="46"/>
      <c r="E27" s="46" t="s">
        <v>78</v>
      </c>
      <c r="F27" s="46"/>
      <c r="G27" s="46" t="s">
        <v>79</v>
      </c>
      <c r="H27" s="33"/>
      <c r="K27" s="96"/>
      <c r="L27" s="96"/>
      <c r="M27" s="96"/>
      <c r="N27" s="96"/>
    </row>
    <row r="28" spans="1:14" x14ac:dyDescent="0.25">
      <c r="B28" s="50" t="s">
        <v>80</v>
      </c>
      <c r="C28" s="58"/>
      <c r="D28" s="58"/>
      <c r="E28" s="58"/>
      <c r="F28" s="58"/>
      <c r="G28" s="58"/>
      <c r="H28" s="33"/>
      <c r="I28" s="44">
        <f t="shared" si="0"/>
        <v>0</v>
      </c>
      <c r="K28" s="96"/>
      <c r="L28" s="96"/>
      <c r="M28" s="96"/>
      <c r="N28" s="96"/>
    </row>
    <row r="29" spans="1:14" x14ac:dyDescent="0.25">
      <c r="B29" s="45"/>
      <c r="C29" s="46" t="s">
        <v>81</v>
      </c>
      <c r="D29" s="46" t="s">
        <v>82</v>
      </c>
      <c r="E29" s="46" t="s">
        <v>83</v>
      </c>
      <c r="F29" s="51" t="s">
        <v>84</v>
      </c>
      <c r="G29" s="46" t="s">
        <v>85</v>
      </c>
      <c r="H29" s="33"/>
      <c r="K29" s="96"/>
      <c r="L29" s="96"/>
      <c r="M29" s="96"/>
      <c r="N29" s="96"/>
    </row>
    <row r="30" spans="1:14" x14ac:dyDescent="0.25">
      <c r="B30" s="50" t="s">
        <v>86</v>
      </c>
      <c r="C30" s="58"/>
      <c r="D30" s="58"/>
      <c r="E30" s="58"/>
      <c r="F30" s="58"/>
      <c r="G30" s="58"/>
      <c r="H30" s="33"/>
      <c r="I30" s="44">
        <f>IF(C30="x","5")+IF(D30="x","2.5")+IF(E30="x", "0")+IF(F30="x", "-1")+IF(G30="x", "-3")</f>
        <v>0</v>
      </c>
      <c r="K30" s="96"/>
      <c r="L30" s="96"/>
      <c r="M30" s="96"/>
      <c r="N30" s="96"/>
    </row>
    <row r="31" spans="1:14" x14ac:dyDescent="0.25">
      <c r="B31" s="45"/>
      <c r="C31" s="46" t="s">
        <v>87</v>
      </c>
      <c r="D31" s="46" t="s">
        <v>88</v>
      </c>
      <c r="E31" s="46" t="s">
        <v>89</v>
      </c>
      <c r="F31" s="46" t="s">
        <v>90</v>
      </c>
      <c r="G31" s="46" t="s">
        <v>91</v>
      </c>
      <c r="H31" s="33"/>
    </row>
    <row r="32" spans="1:14" x14ac:dyDescent="0.25">
      <c r="B32" s="52" t="s">
        <v>92</v>
      </c>
      <c r="C32" s="58"/>
      <c r="D32" s="58"/>
      <c r="E32" s="58"/>
      <c r="F32" s="58"/>
      <c r="G32" s="58"/>
      <c r="H32" s="33"/>
      <c r="I32" s="44">
        <f>IF(C32="x","5")+IF(D32="x","3")+IF(E32="x", "2")+IF(F32="x", "0")+IF(G32="x", "-1")</f>
        <v>0</v>
      </c>
    </row>
    <row r="33" spans="1:9" x14ac:dyDescent="0.25">
      <c r="B33" s="45"/>
      <c r="C33" s="46" t="s">
        <v>93</v>
      </c>
      <c r="D33" s="46" t="s">
        <v>94</v>
      </c>
      <c r="E33" s="53" t="s">
        <v>95</v>
      </c>
      <c r="F33" s="46" t="s">
        <v>96</v>
      </c>
      <c r="G33" s="46" t="s">
        <v>97</v>
      </c>
      <c r="H33" s="33"/>
    </row>
    <row r="34" spans="1:9" x14ac:dyDescent="0.25">
      <c r="B34" s="50" t="s">
        <v>98</v>
      </c>
      <c r="C34" s="58"/>
      <c r="D34" s="58"/>
      <c r="E34" s="58"/>
      <c r="F34" s="58"/>
      <c r="G34" s="58"/>
      <c r="H34" s="33"/>
      <c r="I34" s="44">
        <f>IF(C34="x","7.5")+IF(D34="x","6")+IF(E34="x", "4.5")+IF(F34="x", "3")+IF(G34="x", "-1")</f>
        <v>0</v>
      </c>
    </row>
    <row r="35" spans="1:9" x14ac:dyDescent="0.25">
      <c r="B35" s="45"/>
      <c r="C35" s="46" t="s">
        <v>99</v>
      </c>
      <c r="D35" s="46" t="s">
        <v>100</v>
      </c>
      <c r="E35" s="46" t="s">
        <v>101</v>
      </c>
      <c r="F35" s="46" t="s">
        <v>102</v>
      </c>
      <c r="G35" s="46" t="s">
        <v>103</v>
      </c>
      <c r="H35" s="33"/>
    </row>
    <row r="36" spans="1:9" x14ac:dyDescent="0.25">
      <c r="B36" s="55" t="s">
        <v>145</v>
      </c>
      <c r="C36" s="58"/>
      <c r="D36" s="58"/>
      <c r="E36" s="58"/>
      <c r="F36" s="58"/>
      <c r="G36" s="58"/>
      <c r="H36" s="33"/>
      <c r="I36" s="44">
        <f>IF(C36="x","7.5")+IF(D36="x","6")+IF(E36="x", "4.5")+IF(F36="x", "3")+IF(G36="x", "1.5")</f>
        <v>0</v>
      </c>
    </row>
    <row r="37" spans="1:9" x14ac:dyDescent="0.25">
      <c r="A37" s="144" t="s">
        <v>139</v>
      </c>
      <c r="B37" s="145"/>
      <c r="C37" s="145"/>
      <c r="D37" s="145"/>
      <c r="E37" s="145"/>
      <c r="F37" s="145"/>
      <c r="G37" s="146"/>
      <c r="H37" s="33"/>
    </row>
    <row r="38" spans="1:9" x14ac:dyDescent="0.25">
      <c r="B38" s="40"/>
      <c r="C38" s="41" t="s">
        <v>140</v>
      </c>
      <c r="D38" s="41" t="s">
        <v>104</v>
      </c>
      <c r="E38" s="41" t="s">
        <v>105</v>
      </c>
      <c r="F38" s="41" t="s">
        <v>142</v>
      </c>
      <c r="G38" s="41" t="s">
        <v>141</v>
      </c>
      <c r="H38" s="33"/>
    </row>
    <row r="39" spans="1:9" x14ac:dyDescent="0.25">
      <c r="B39" s="56" t="s">
        <v>106</v>
      </c>
      <c r="C39" s="58"/>
      <c r="D39" s="58"/>
      <c r="E39" s="58"/>
      <c r="F39" s="58"/>
      <c r="G39" s="58"/>
      <c r="H39" s="33"/>
      <c r="I39" s="44">
        <f t="shared" si="0"/>
        <v>0</v>
      </c>
    </row>
    <row r="40" spans="1:9" x14ac:dyDescent="0.25">
      <c r="B40" s="45"/>
      <c r="C40" s="46" t="s">
        <v>107</v>
      </c>
      <c r="D40" s="46" t="s">
        <v>143</v>
      </c>
      <c r="E40" s="46" t="s">
        <v>108</v>
      </c>
      <c r="F40" s="46" t="s">
        <v>109</v>
      </c>
      <c r="G40" s="46" t="s">
        <v>129</v>
      </c>
      <c r="H40" s="33"/>
    </row>
    <row r="41" spans="1:9" x14ac:dyDescent="0.25">
      <c r="B41" s="56" t="s">
        <v>110</v>
      </c>
      <c r="C41" s="58"/>
      <c r="D41" s="58"/>
      <c r="E41" s="58"/>
      <c r="F41" s="58"/>
      <c r="G41" s="58"/>
      <c r="H41" s="33"/>
      <c r="I41" s="44">
        <f>IF(C41="x","7.5")+IF(D41="x","6")+IF(E41="x", "4.5")+IF(F41="x", "3")+IF(G41="x", "-5")</f>
        <v>0</v>
      </c>
    </row>
    <row r="42" spans="1:9" x14ac:dyDescent="0.25">
      <c r="B42" s="45"/>
      <c r="C42" s="46" t="s">
        <v>111</v>
      </c>
      <c r="D42" s="46" t="s">
        <v>112</v>
      </c>
      <c r="E42" s="46" t="s">
        <v>113</v>
      </c>
      <c r="F42" s="46" t="s">
        <v>114</v>
      </c>
      <c r="G42" s="46" t="s">
        <v>115</v>
      </c>
      <c r="H42" s="33"/>
    </row>
    <row r="43" spans="1:9" x14ac:dyDescent="0.25">
      <c r="B43" s="57" t="s">
        <v>116</v>
      </c>
      <c r="C43" s="58"/>
      <c r="D43" s="58"/>
      <c r="E43" s="58"/>
      <c r="F43" s="58"/>
      <c r="G43" s="58"/>
      <c r="H43" s="33"/>
      <c r="I43" s="44">
        <f>IF(C43="x","7.5")+IF(D43="x","6")+IF(E43="x", "4.5")+IF(F43="x", "3")+IF(G43="x", "1.5")</f>
        <v>0</v>
      </c>
    </row>
    <row r="44" spans="1:9" x14ac:dyDescent="0.25">
      <c r="B44" s="45"/>
      <c r="C44" s="46" t="s">
        <v>117</v>
      </c>
      <c r="D44" s="46" t="s">
        <v>118</v>
      </c>
      <c r="E44" s="46" t="s">
        <v>119</v>
      </c>
      <c r="F44" s="46" t="s">
        <v>120</v>
      </c>
      <c r="G44" s="46" t="s">
        <v>121</v>
      </c>
      <c r="H44" s="33"/>
    </row>
    <row r="45" spans="1:9" x14ac:dyDescent="0.25">
      <c r="B45" s="56" t="s">
        <v>122</v>
      </c>
      <c r="C45" s="58"/>
      <c r="D45" s="58"/>
      <c r="E45" s="58"/>
      <c r="F45" s="58"/>
      <c r="G45" s="58"/>
      <c r="H45" s="33"/>
      <c r="I45" s="44">
        <f t="shared" si="0"/>
        <v>0</v>
      </c>
    </row>
    <row r="46" spans="1:9" x14ac:dyDescent="0.25">
      <c r="B46" s="45"/>
      <c r="C46" s="46" t="s">
        <v>134</v>
      </c>
      <c r="D46" s="46" t="s">
        <v>137</v>
      </c>
      <c r="E46" s="46" t="s">
        <v>138</v>
      </c>
      <c r="F46" s="46" t="s">
        <v>135</v>
      </c>
      <c r="G46" s="46" t="s">
        <v>136</v>
      </c>
      <c r="H46" s="33"/>
    </row>
    <row r="47" spans="1:9" x14ac:dyDescent="0.25">
      <c r="B47" s="56" t="s">
        <v>123</v>
      </c>
      <c r="C47" s="58"/>
      <c r="D47" s="58"/>
      <c r="E47" s="58"/>
      <c r="F47" s="58"/>
      <c r="G47" s="58"/>
      <c r="H47" s="33"/>
      <c r="I47" s="44">
        <f>IF(C47="x","10")+IF(D47="x","8")+IF(E47="x", "6")+IF(F47="x", "4")+IF(G47="x", "2")</f>
        <v>0</v>
      </c>
    </row>
  </sheetData>
  <sheetProtection algorithmName="SHA-512" hashValue="pjZBEqPxoV+KEXkgEjmn/kQCwOeMO7rVWQ39AYpIVfGW9NnNeTV0S3He/fJzPFp/77SRLcGKzj6dW5/0EwUM8w==" saltValue="Jf3EUO5ua0ZIIszUT9LLxg==" spinCount="100000" sheet="1" objects="1" scenarios="1"/>
  <mergeCells count="15">
    <mergeCell ref="A1:C1"/>
    <mergeCell ref="A2:C3"/>
    <mergeCell ref="G2:G3"/>
    <mergeCell ref="I2:I3"/>
    <mergeCell ref="K6:N6"/>
    <mergeCell ref="D2:D3"/>
    <mergeCell ref="E2:E3"/>
    <mergeCell ref="F2:F3"/>
    <mergeCell ref="J2:J3"/>
    <mergeCell ref="A5:G5"/>
    <mergeCell ref="K7:N13"/>
    <mergeCell ref="K14:N20"/>
    <mergeCell ref="K21:N30"/>
    <mergeCell ref="A24:G24"/>
    <mergeCell ref="A37:G37"/>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1CF93-18CF-413E-8CE1-F5F8A96ED5FA}">
  <sheetPr codeName="Sheet14"/>
  <dimension ref="A1:N47"/>
  <sheetViews>
    <sheetView zoomScale="80" zoomScaleNormal="80" workbookViewId="0">
      <selection activeCell="L34" sqref="L34"/>
    </sheetView>
  </sheetViews>
  <sheetFormatPr defaultColWidth="8.7109375" defaultRowHeight="15.75" x14ac:dyDescent="0.25"/>
  <cols>
    <col min="1" max="1" width="8.7109375" style="2"/>
    <col min="2" max="2" width="34.42578125" style="2" bestFit="1" customWidth="1"/>
    <col min="3" max="3" width="35.5703125" style="2" bestFit="1" customWidth="1"/>
    <col min="4" max="4" width="34.85546875" style="2" bestFit="1" customWidth="1"/>
    <col min="5" max="5" width="31.28515625" style="2" bestFit="1" customWidth="1"/>
    <col min="6" max="6" width="31.7109375" style="2" bestFit="1" customWidth="1"/>
    <col min="7" max="7" width="36.140625" style="2" bestFit="1" customWidth="1"/>
    <col min="8" max="8" width="2.28515625" style="2" customWidth="1"/>
    <col min="9" max="9" width="17" style="2" customWidth="1"/>
    <col min="10" max="10" width="17.28515625" style="2" customWidth="1"/>
    <col min="11" max="16384" width="8.7109375" style="2"/>
  </cols>
  <sheetData>
    <row r="1" spans="1:14" x14ac:dyDescent="0.25">
      <c r="A1" s="139" t="s">
        <v>5</v>
      </c>
      <c r="B1" s="139"/>
      <c r="C1" s="139"/>
      <c r="D1" s="32" t="s">
        <v>201</v>
      </c>
      <c r="E1" s="32" t="s">
        <v>202</v>
      </c>
      <c r="F1" s="32" t="s">
        <v>203</v>
      </c>
      <c r="G1" s="32" t="s">
        <v>6</v>
      </c>
      <c r="H1" s="33"/>
      <c r="I1" s="34" t="s">
        <v>7</v>
      </c>
      <c r="J1" s="35" t="s">
        <v>8</v>
      </c>
    </row>
    <row r="2" spans="1:14" x14ac:dyDescent="0.25">
      <c r="A2" s="152"/>
      <c r="B2" s="152"/>
      <c r="C2" s="152"/>
      <c r="D2" s="156"/>
      <c r="E2" s="156"/>
      <c r="F2" s="156"/>
      <c r="G2" s="154"/>
      <c r="H2" s="33"/>
      <c r="I2" s="129">
        <f>SUM(I7:I49)</f>
        <v>0</v>
      </c>
      <c r="J2" s="147">
        <v>100</v>
      </c>
    </row>
    <row r="3" spans="1:14" x14ac:dyDescent="0.25">
      <c r="A3" s="152"/>
      <c r="B3" s="153"/>
      <c r="C3" s="153"/>
      <c r="D3" s="157"/>
      <c r="E3" s="157"/>
      <c r="F3" s="157"/>
      <c r="G3" s="155"/>
      <c r="H3" s="33"/>
      <c r="I3" s="129"/>
      <c r="J3" s="148"/>
    </row>
    <row r="4" spans="1:14" x14ac:dyDescent="0.25">
      <c r="B4" s="36" t="s">
        <v>9</v>
      </c>
      <c r="C4" s="36" t="s">
        <v>10</v>
      </c>
      <c r="D4" s="36" t="s">
        <v>11</v>
      </c>
      <c r="E4" s="36" t="s">
        <v>12</v>
      </c>
      <c r="F4" s="36" t="s">
        <v>13</v>
      </c>
      <c r="G4" s="36" t="s">
        <v>14</v>
      </c>
      <c r="H4" s="37"/>
      <c r="I4" s="38" t="s">
        <v>15</v>
      </c>
    </row>
    <row r="5" spans="1:14" x14ac:dyDescent="0.25">
      <c r="A5" s="149" t="s">
        <v>16</v>
      </c>
      <c r="B5" s="150"/>
      <c r="C5" s="150"/>
      <c r="D5" s="150"/>
      <c r="E5" s="150"/>
      <c r="F5" s="150"/>
      <c r="G5" s="151"/>
      <c r="H5" s="37"/>
      <c r="I5" s="39"/>
    </row>
    <row r="6" spans="1:14" x14ac:dyDescent="0.25">
      <c r="B6" s="40"/>
      <c r="C6" s="41" t="s">
        <v>17</v>
      </c>
      <c r="D6" s="41" t="s">
        <v>18</v>
      </c>
      <c r="E6" s="41" t="s">
        <v>19</v>
      </c>
      <c r="F6" s="41" t="s">
        <v>20</v>
      </c>
      <c r="G6" s="41" t="s">
        <v>21</v>
      </c>
      <c r="H6" s="33"/>
      <c r="K6" s="125" t="s">
        <v>24</v>
      </c>
      <c r="L6" s="125"/>
      <c r="M6" s="125"/>
      <c r="N6" s="125"/>
    </row>
    <row r="7" spans="1:14" x14ac:dyDescent="0.25">
      <c r="B7" s="42" t="s">
        <v>22</v>
      </c>
      <c r="C7" s="58"/>
      <c r="D7" s="58"/>
      <c r="E7" s="58"/>
      <c r="F7" s="58"/>
      <c r="G7" s="58"/>
      <c r="H7" s="33"/>
      <c r="I7" s="44">
        <f>IF(C7="x","5")+IF(D7="x","4")+IF(E7="x", "3")+IF(F7="x", "2")+IF(G7="x", "1")</f>
        <v>0</v>
      </c>
      <c r="K7" s="130" t="s">
        <v>30</v>
      </c>
      <c r="L7" s="131"/>
      <c r="M7" s="131"/>
      <c r="N7" s="132"/>
    </row>
    <row r="8" spans="1:14" ht="14.45" customHeight="1" x14ac:dyDescent="0.25">
      <c r="B8" s="45"/>
      <c r="C8" s="46" t="s">
        <v>25</v>
      </c>
      <c r="D8" s="46" t="s">
        <v>26</v>
      </c>
      <c r="E8" s="46" t="s">
        <v>27</v>
      </c>
      <c r="F8" s="46" t="s">
        <v>28</v>
      </c>
      <c r="G8" s="46" t="s">
        <v>29</v>
      </c>
      <c r="H8" s="33"/>
      <c r="K8" s="133"/>
      <c r="L8" s="134"/>
      <c r="M8" s="134"/>
      <c r="N8" s="135"/>
    </row>
    <row r="9" spans="1:14" x14ac:dyDescent="0.25">
      <c r="B9" s="42" t="s">
        <v>31</v>
      </c>
      <c r="C9" s="58"/>
      <c r="D9" s="58"/>
      <c r="E9" s="58"/>
      <c r="F9" s="58"/>
      <c r="G9" s="58"/>
      <c r="H9" s="33"/>
      <c r="I9" s="44">
        <f>IF(C9="x","10")+IF(D9="x","8")+IF(E9="x", "6")+IF(F9="x", "4")+IF(G9="x", "2")</f>
        <v>0</v>
      </c>
      <c r="K9" s="133"/>
      <c r="L9" s="134"/>
      <c r="M9" s="134"/>
      <c r="N9" s="135"/>
    </row>
    <row r="10" spans="1:14" x14ac:dyDescent="0.25">
      <c r="B10" s="43"/>
      <c r="C10" s="46" t="s">
        <v>32</v>
      </c>
      <c r="D10" s="46" t="s">
        <v>33</v>
      </c>
      <c r="E10" s="46" t="s">
        <v>34</v>
      </c>
      <c r="F10" s="46" t="s">
        <v>35</v>
      </c>
      <c r="G10" s="46" t="s">
        <v>36</v>
      </c>
      <c r="H10" s="33"/>
      <c r="K10" s="133"/>
      <c r="L10" s="134"/>
      <c r="M10" s="134"/>
      <c r="N10" s="135"/>
    </row>
    <row r="11" spans="1:14" x14ac:dyDescent="0.25">
      <c r="B11" s="47" t="s">
        <v>37</v>
      </c>
      <c r="C11" s="58"/>
      <c r="D11" s="58"/>
      <c r="E11" s="58"/>
      <c r="F11" s="58"/>
      <c r="G11" s="58"/>
      <c r="H11" s="33"/>
      <c r="I11" s="44">
        <f>IF(C11="x","7.5")+IF(D11="x","6")+IF(E11="x", "4.5")+IF(F11="x", "3")+IF(G11="x", "1.5")</f>
        <v>0</v>
      </c>
      <c r="K11" s="133"/>
      <c r="L11" s="134"/>
      <c r="M11" s="134"/>
      <c r="N11" s="135"/>
    </row>
    <row r="12" spans="1:14" x14ac:dyDescent="0.25">
      <c r="B12" s="43"/>
      <c r="C12" s="46" t="s">
        <v>38</v>
      </c>
      <c r="D12" s="46" t="s">
        <v>39</v>
      </c>
      <c r="E12" s="46" t="s">
        <v>40</v>
      </c>
      <c r="F12" s="46" t="s">
        <v>41</v>
      </c>
      <c r="G12" s="46">
        <v>0</v>
      </c>
      <c r="H12" s="33"/>
      <c r="K12" s="133"/>
      <c r="L12" s="134"/>
      <c r="M12" s="134"/>
      <c r="N12" s="135"/>
    </row>
    <row r="13" spans="1:14" ht="14.45" customHeight="1" x14ac:dyDescent="0.25">
      <c r="B13" s="47" t="s">
        <v>42</v>
      </c>
      <c r="C13" s="58"/>
      <c r="D13" s="58"/>
      <c r="E13" s="58"/>
      <c r="F13" s="58"/>
      <c r="G13" s="58"/>
      <c r="H13" s="33"/>
      <c r="I13" s="44">
        <f>IF(C13="x","7.5")+IF(D13="x","6")+IF(E13="x", "4.5")+IF(F13="x", "3")+IF(G13="x", "1.5")</f>
        <v>0</v>
      </c>
      <c r="K13" s="133"/>
      <c r="L13" s="134"/>
      <c r="M13" s="134"/>
      <c r="N13" s="135"/>
    </row>
    <row r="14" spans="1:14" x14ac:dyDescent="0.25">
      <c r="B14" s="45"/>
      <c r="C14" s="46" t="s">
        <v>43</v>
      </c>
      <c r="D14" s="46" t="s">
        <v>44</v>
      </c>
      <c r="E14" s="46" t="s">
        <v>45</v>
      </c>
      <c r="F14" s="46" t="s">
        <v>46</v>
      </c>
      <c r="G14" s="46" t="s">
        <v>47</v>
      </c>
      <c r="H14" s="33"/>
      <c r="K14" s="96" t="s">
        <v>177</v>
      </c>
      <c r="L14" s="96"/>
      <c r="M14" s="96"/>
      <c r="N14" s="96"/>
    </row>
    <row r="15" spans="1:14" ht="14.45" customHeight="1" x14ac:dyDescent="0.25">
      <c r="B15" s="42" t="s">
        <v>48</v>
      </c>
      <c r="C15" s="58"/>
      <c r="D15" s="58"/>
      <c r="E15" s="58"/>
      <c r="F15" s="58"/>
      <c r="G15" s="58"/>
      <c r="H15" s="33"/>
      <c r="I15" s="44">
        <f>IF(C15="x","5")+IF(D15="x","3")+IF(E15="x", "1")+IF(F15="x", "0")+IF(G15="x", "-2")</f>
        <v>0</v>
      </c>
      <c r="K15" s="96"/>
      <c r="L15" s="96"/>
      <c r="M15" s="96"/>
      <c r="N15" s="96"/>
    </row>
    <row r="16" spans="1:14" x14ac:dyDescent="0.25">
      <c r="B16" s="45"/>
      <c r="C16" s="46" t="s">
        <v>49</v>
      </c>
      <c r="D16" s="46" t="s">
        <v>50</v>
      </c>
      <c r="E16" s="46" t="s">
        <v>51</v>
      </c>
      <c r="F16" s="46" t="s">
        <v>52</v>
      </c>
      <c r="G16" s="46" t="s">
        <v>53</v>
      </c>
      <c r="H16" s="33"/>
      <c r="K16" s="96"/>
      <c r="L16" s="96"/>
      <c r="M16" s="96"/>
      <c r="N16" s="96"/>
    </row>
    <row r="17" spans="1:14" x14ac:dyDescent="0.25">
      <c r="B17" s="42" t="s">
        <v>144</v>
      </c>
      <c r="C17" s="58"/>
      <c r="D17" s="58"/>
      <c r="E17" s="58"/>
      <c r="F17" s="58"/>
      <c r="G17" s="58"/>
      <c r="H17" s="33"/>
      <c r="I17" s="44">
        <f t="shared" ref="I17:I45" si="0">IF(C17="x","5")+IF(D17="x","4")+IF(E17="x", "3")+IF(F17="x", "2")+IF(G17="x", "1")</f>
        <v>0</v>
      </c>
      <c r="K17" s="96"/>
      <c r="L17" s="96"/>
      <c r="M17" s="96"/>
      <c r="N17" s="96"/>
    </row>
    <row r="18" spans="1:14" x14ac:dyDescent="0.25">
      <c r="B18" s="43"/>
      <c r="C18" s="46" t="s">
        <v>54</v>
      </c>
      <c r="D18" s="46"/>
      <c r="E18" s="46" t="s">
        <v>55</v>
      </c>
      <c r="F18" s="46"/>
      <c r="G18" s="46" t="s">
        <v>56</v>
      </c>
      <c r="H18" s="33"/>
      <c r="K18" s="96"/>
      <c r="L18" s="96"/>
      <c r="M18" s="96"/>
      <c r="N18" s="96"/>
    </row>
    <row r="19" spans="1:14" x14ac:dyDescent="0.25">
      <c r="B19" s="47" t="s">
        <v>57</v>
      </c>
      <c r="C19" s="58"/>
      <c r="D19" s="58"/>
      <c r="E19" s="58"/>
      <c r="F19" s="58"/>
      <c r="G19" s="58"/>
      <c r="H19" s="33"/>
      <c r="I19" s="44">
        <f>IF(C19="x","10")+IF(D19="x","8")+IF(E19="x", "6")+IF(F19="x", "4")+IF(G19="x", "2")</f>
        <v>0</v>
      </c>
      <c r="K19" s="96"/>
      <c r="L19" s="96"/>
      <c r="M19" s="96"/>
      <c r="N19" s="96"/>
    </row>
    <row r="20" spans="1:14" x14ac:dyDescent="0.25">
      <c r="B20" s="43"/>
      <c r="C20" s="46" t="s">
        <v>58</v>
      </c>
      <c r="D20" s="46" t="s">
        <v>59</v>
      </c>
      <c r="E20" s="46" t="s">
        <v>60</v>
      </c>
      <c r="F20" s="46" t="s">
        <v>61</v>
      </c>
      <c r="G20" s="46" t="s">
        <v>62</v>
      </c>
      <c r="H20" s="33"/>
      <c r="K20" s="96"/>
      <c r="L20" s="96"/>
      <c r="M20" s="96"/>
      <c r="N20" s="96"/>
    </row>
    <row r="21" spans="1:14" x14ac:dyDescent="0.25">
      <c r="B21" s="47" t="s">
        <v>63</v>
      </c>
      <c r="C21" s="58"/>
      <c r="D21" s="58"/>
      <c r="E21" s="58"/>
      <c r="F21" s="58"/>
      <c r="G21" s="58"/>
      <c r="H21" s="33"/>
      <c r="I21" s="44">
        <f>IF(C21="x","10")+IF(D21="x","8")+IF(E21="x", "6")+IF(F21="x", "4")+IF(G21="x", "2")</f>
        <v>0</v>
      </c>
      <c r="K21" s="96" t="s">
        <v>133</v>
      </c>
      <c r="L21" s="96"/>
      <c r="M21" s="96"/>
      <c r="N21" s="96"/>
    </row>
    <row r="22" spans="1:14" ht="14.45" customHeight="1" x14ac:dyDescent="0.25">
      <c r="B22" s="45"/>
      <c r="C22" s="46" t="s">
        <v>64</v>
      </c>
      <c r="D22" s="46" t="s">
        <v>65</v>
      </c>
      <c r="E22" s="46" t="s">
        <v>66</v>
      </c>
      <c r="F22" s="46" t="s">
        <v>67</v>
      </c>
      <c r="G22" s="46" t="s">
        <v>68</v>
      </c>
      <c r="H22" s="33"/>
      <c r="K22" s="96"/>
      <c r="L22" s="96"/>
      <c r="M22" s="96"/>
      <c r="N22" s="96"/>
    </row>
    <row r="23" spans="1:14" x14ac:dyDescent="0.25">
      <c r="B23" s="48" t="s">
        <v>69</v>
      </c>
      <c r="C23" s="58"/>
      <c r="D23" s="58"/>
      <c r="E23" s="58"/>
      <c r="F23" s="58"/>
      <c r="G23" s="58"/>
      <c r="H23" s="33"/>
      <c r="I23" s="44">
        <f t="shared" ref="I23" si="1">IF(C23="x","5")+IF(D23="x","4")+IF(E23="x", "3")+IF(F23="x", "2")+IF(G23="x", "1")</f>
        <v>0</v>
      </c>
      <c r="K23" s="96"/>
      <c r="L23" s="96"/>
      <c r="M23" s="96"/>
      <c r="N23" s="96"/>
    </row>
    <row r="24" spans="1:14" x14ac:dyDescent="0.25">
      <c r="A24" s="126" t="s">
        <v>70</v>
      </c>
      <c r="B24" s="127"/>
      <c r="C24" s="127"/>
      <c r="D24" s="127"/>
      <c r="E24" s="127"/>
      <c r="F24" s="127"/>
      <c r="G24" s="128"/>
      <c r="H24" s="33"/>
      <c r="K24" s="96"/>
      <c r="L24" s="96"/>
      <c r="M24" s="96"/>
      <c r="N24" s="96"/>
    </row>
    <row r="25" spans="1:14" x14ac:dyDescent="0.25">
      <c r="B25" s="40"/>
      <c r="C25" s="41" t="s">
        <v>71</v>
      </c>
      <c r="D25" s="41" t="s">
        <v>72</v>
      </c>
      <c r="E25" s="41" t="s">
        <v>73</v>
      </c>
      <c r="F25" s="41" t="s">
        <v>74</v>
      </c>
      <c r="G25" s="41" t="s">
        <v>75</v>
      </c>
      <c r="H25" s="33"/>
      <c r="K25" s="96"/>
      <c r="L25" s="96"/>
      <c r="M25" s="96"/>
      <c r="N25" s="96"/>
    </row>
    <row r="26" spans="1:14" x14ac:dyDescent="0.25">
      <c r="B26" s="50" t="s">
        <v>76</v>
      </c>
      <c r="C26" s="58"/>
      <c r="D26" s="58"/>
      <c r="E26" s="58"/>
      <c r="F26" s="58"/>
      <c r="G26" s="58"/>
      <c r="H26" s="33"/>
      <c r="I26" s="44">
        <f>IF(C26="x","5")+IF(D26="x","3")+IF(E26="x", "1")+IF(F26="x", "0")+IF(G26="x", "-2")</f>
        <v>0</v>
      </c>
      <c r="K26" s="96"/>
      <c r="L26" s="96"/>
      <c r="M26" s="96"/>
      <c r="N26" s="96"/>
    </row>
    <row r="27" spans="1:14" x14ac:dyDescent="0.25">
      <c r="B27" s="45"/>
      <c r="C27" s="46" t="s">
        <v>77</v>
      </c>
      <c r="D27" s="46"/>
      <c r="E27" s="46" t="s">
        <v>78</v>
      </c>
      <c r="F27" s="46"/>
      <c r="G27" s="46" t="s">
        <v>79</v>
      </c>
      <c r="H27" s="33"/>
      <c r="K27" s="96"/>
      <c r="L27" s="96"/>
      <c r="M27" s="96"/>
      <c r="N27" s="96"/>
    </row>
    <row r="28" spans="1:14" x14ac:dyDescent="0.25">
      <c r="B28" s="50" t="s">
        <v>80</v>
      </c>
      <c r="C28" s="58"/>
      <c r="D28" s="58"/>
      <c r="E28" s="58"/>
      <c r="F28" s="58"/>
      <c r="G28" s="58"/>
      <c r="H28" s="33"/>
      <c r="I28" s="44">
        <f t="shared" si="0"/>
        <v>0</v>
      </c>
      <c r="K28" s="96"/>
      <c r="L28" s="96"/>
      <c r="M28" s="96"/>
      <c r="N28" s="96"/>
    </row>
    <row r="29" spans="1:14" x14ac:dyDescent="0.25">
      <c r="B29" s="45"/>
      <c r="C29" s="46" t="s">
        <v>81</v>
      </c>
      <c r="D29" s="46" t="s">
        <v>82</v>
      </c>
      <c r="E29" s="46" t="s">
        <v>83</v>
      </c>
      <c r="F29" s="51" t="s">
        <v>84</v>
      </c>
      <c r="G29" s="46" t="s">
        <v>85</v>
      </c>
      <c r="H29" s="33"/>
      <c r="K29" s="96"/>
      <c r="L29" s="96"/>
      <c r="M29" s="96"/>
      <c r="N29" s="96"/>
    </row>
    <row r="30" spans="1:14" x14ac:dyDescent="0.25">
      <c r="B30" s="50" t="s">
        <v>86</v>
      </c>
      <c r="C30" s="58"/>
      <c r="D30" s="58"/>
      <c r="E30" s="58"/>
      <c r="F30" s="58"/>
      <c r="G30" s="58"/>
      <c r="H30" s="33"/>
      <c r="I30" s="44">
        <f>IF(C30="x","5")+IF(D30="x","2.5")+IF(E30="x", "0")+IF(F30="x", "-1")+IF(G30="x", "-3")</f>
        <v>0</v>
      </c>
      <c r="K30" s="96"/>
      <c r="L30" s="96"/>
      <c r="M30" s="96"/>
      <c r="N30" s="96"/>
    </row>
    <row r="31" spans="1:14" x14ac:dyDescent="0.25">
      <c r="B31" s="45"/>
      <c r="C31" s="46" t="s">
        <v>87</v>
      </c>
      <c r="D31" s="46" t="s">
        <v>88</v>
      </c>
      <c r="E31" s="46" t="s">
        <v>89</v>
      </c>
      <c r="F31" s="46" t="s">
        <v>90</v>
      </c>
      <c r="G31" s="46" t="s">
        <v>91</v>
      </c>
      <c r="H31" s="33"/>
    </row>
    <row r="32" spans="1:14" x14ac:dyDescent="0.25">
      <c r="B32" s="52" t="s">
        <v>92</v>
      </c>
      <c r="C32" s="58"/>
      <c r="D32" s="58"/>
      <c r="E32" s="58"/>
      <c r="F32" s="58"/>
      <c r="G32" s="58"/>
      <c r="H32" s="33"/>
      <c r="I32" s="44">
        <f>IF(C32="x","5")+IF(D32="x","3")+IF(E32="x", "2")+IF(F32="x", "0")+IF(G32="x", "-1")</f>
        <v>0</v>
      </c>
    </row>
    <row r="33" spans="1:9" x14ac:dyDescent="0.25">
      <c r="B33" s="45"/>
      <c r="C33" s="46" t="s">
        <v>93</v>
      </c>
      <c r="D33" s="46" t="s">
        <v>94</v>
      </c>
      <c r="E33" s="53" t="s">
        <v>95</v>
      </c>
      <c r="F33" s="46" t="s">
        <v>96</v>
      </c>
      <c r="G33" s="46" t="s">
        <v>97</v>
      </c>
      <c r="H33" s="33"/>
    </row>
    <row r="34" spans="1:9" x14ac:dyDescent="0.25">
      <c r="B34" s="50" t="s">
        <v>98</v>
      </c>
      <c r="C34" s="58"/>
      <c r="D34" s="58"/>
      <c r="E34" s="58"/>
      <c r="F34" s="58"/>
      <c r="G34" s="58"/>
      <c r="H34" s="33"/>
      <c r="I34" s="44">
        <f>IF(C34="x","7.5")+IF(D34="x","6")+IF(E34="x", "4.5")+IF(F34="x", "3")+IF(G34="x", "-1")</f>
        <v>0</v>
      </c>
    </row>
    <row r="35" spans="1:9" x14ac:dyDescent="0.25">
      <c r="B35" s="45"/>
      <c r="C35" s="46" t="s">
        <v>99</v>
      </c>
      <c r="D35" s="46" t="s">
        <v>100</v>
      </c>
      <c r="E35" s="46" t="s">
        <v>101</v>
      </c>
      <c r="F35" s="46" t="s">
        <v>102</v>
      </c>
      <c r="G35" s="46" t="s">
        <v>103</v>
      </c>
      <c r="H35" s="33"/>
    </row>
    <row r="36" spans="1:9" x14ac:dyDescent="0.25">
      <c r="B36" s="55" t="s">
        <v>145</v>
      </c>
      <c r="C36" s="58"/>
      <c r="D36" s="58"/>
      <c r="E36" s="58"/>
      <c r="F36" s="58"/>
      <c r="G36" s="58"/>
      <c r="H36" s="33"/>
      <c r="I36" s="44">
        <f>IF(C36="x","7.5")+IF(D36="x","6")+IF(E36="x", "4.5")+IF(F36="x", "3")+IF(G36="x", "1.5")</f>
        <v>0</v>
      </c>
    </row>
    <row r="37" spans="1:9" x14ac:dyDescent="0.25">
      <c r="A37" s="144" t="s">
        <v>139</v>
      </c>
      <c r="B37" s="145"/>
      <c r="C37" s="145"/>
      <c r="D37" s="145"/>
      <c r="E37" s="145"/>
      <c r="F37" s="145"/>
      <c r="G37" s="146"/>
      <c r="H37" s="33"/>
    </row>
    <row r="38" spans="1:9" x14ac:dyDescent="0.25">
      <c r="B38" s="40"/>
      <c r="C38" s="41" t="s">
        <v>140</v>
      </c>
      <c r="D38" s="41" t="s">
        <v>104</v>
      </c>
      <c r="E38" s="41" t="s">
        <v>105</v>
      </c>
      <c r="F38" s="41" t="s">
        <v>142</v>
      </c>
      <c r="G38" s="41" t="s">
        <v>141</v>
      </c>
      <c r="H38" s="33"/>
    </row>
    <row r="39" spans="1:9" x14ac:dyDescent="0.25">
      <c r="B39" s="56" t="s">
        <v>106</v>
      </c>
      <c r="C39" s="58"/>
      <c r="D39" s="58"/>
      <c r="E39" s="58"/>
      <c r="F39" s="58"/>
      <c r="G39" s="58"/>
      <c r="H39" s="33"/>
      <c r="I39" s="44">
        <f t="shared" si="0"/>
        <v>0</v>
      </c>
    </row>
    <row r="40" spans="1:9" x14ac:dyDescent="0.25">
      <c r="B40" s="45"/>
      <c r="C40" s="46" t="s">
        <v>107</v>
      </c>
      <c r="D40" s="46" t="s">
        <v>143</v>
      </c>
      <c r="E40" s="46" t="s">
        <v>108</v>
      </c>
      <c r="F40" s="46" t="s">
        <v>109</v>
      </c>
      <c r="G40" s="46" t="s">
        <v>129</v>
      </c>
      <c r="H40" s="33"/>
    </row>
    <row r="41" spans="1:9" x14ac:dyDescent="0.25">
      <c r="B41" s="56" t="s">
        <v>110</v>
      </c>
      <c r="C41" s="58"/>
      <c r="D41" s="58"/>
      <c r="E41" s="58"/>
      <c r="F41" s="58"/>
      <c r="G41" s="58"/>
      <c r="H41" s="33"/>
      <c r="I41" s="44">
        <f>IF(C41="x","7.5")+IF(D41="x","6")+IF(E41="x", "4.5")+IF(F41="x", "3")+IF(G41="x", "-5")</f>
        <v>0</v>
      </c>
    </row>
    <row r="42" spans="1:9" x14ac:dyDescent="0.25">
      <c r="B42" s="45"/>
      <c r="C42" s="46" t="s">
        <v>111</v>
      </c>
      <c r="D42" s="46" t="s">
        <v>112</v>
      </c>
      <c r="E42" s="46" t="s">
        <v>113</v>
      </c>
      <c r="F42" s="46" t="s">
        <v>114</v>
      </c>
      <c r="G42" s="46" t="s">
        <v>115</v>
      </c>
      <c r="H42" s="33"/>
    </row>
    <row r="43" spans="1:9" x14ac:dyDescent="0.25">
      <c r="B43" s="57" t="s">
        <v>116</v>
      </c>
      <c r="C43" s="58"/>
      <c r="D43" s="58"/>
      <c r="E43" s="58"/>
      <c r="F43" s="58"/>
      <c r="G43" s="58"/>
      <c r="H43" s="33"/>
      <c r="I43" s="44">
        <f>IF(C43="x","7.5")+IF(D43="x","6")+IF(E43="x", "4.5")+IF(F43="x", "3")+IF(G43="x", "1.5")</f>
        <v>0</v>
      </c>
    </row>
    <row r="44" spans="1:9" x14ac:dyDescent="0.25">
      <c r="B44" s="45"/>
      <c r="C44" s="46" t="s">
        <v>117</v>
      </c>
      <c r="D44" s="46" t="s">
        <v>118</v>
      </c>
      <c r="E44" s="46" t="s">
        <v>119</v>
      </c>
      <c r="F44" s="46" t="s">
        <v>120</v>
      </c>
      <c r="G44" s="46" t="s">
        <v>121</v>
      </c>
      <c r="H44" s="33"/>
    </row>
    <row r="45" spans="1:9" x14ac:dyDescent="0.25">
      <c r="B45" s="56" t="s">
        <v>122</v>
      </c>
      <c r="C45" s="58"/>
      <c r="D45" s="58"/>
      <c r="E45" s="58"/>
      <c r="F45" s="58"/>
      <c r="G45" s="58"/>
      <c r="H45" s="33"/>
      <c r="I45" s="44">
        <f t="shared" si="0"/>
        <v>0</v>
      </c>
    </row>
    <row r="46" spans="1:9" x14ac:dyDescent="0.25">
      <c r="B46" s="45"/>
      <c r="C46" s="46" t="s">
        <v>134</v>
      </c>
      <c r="D46" s="46" t="s">
        <v>137</v>
      </c>
      <c r="E46" s="46" t="s">
        <v>138</v>
      </c>
      <c r="F46" s="46" t="s">
        <v>135</v>
      </c>
      <c r="G46" s="46" t="s">
        <v>136</v>
      </c>
      <c r="H46" s="33"/>
    </row>
    <row r="47" spans="1:9" x14ac:dyDescent="0.25">
      <c r="B47" s="56" t="s">
        <v>123</v>
      </c>
      <c r="C47" s="58"/>
      <c r="D47" s="58"/>
      <c r="E47" s="58"/>
      <c r="F47" s="58"/>
      <c r="G47" s="58"/>
      <c r="H47" s="33"/>
      <c r="I47" s="44">
        <f>IF(C47="x","10")+IF(D47="x","8")+IF(E47="x", "6")+IF(F47="x", "4")+IF(G47="x", "2")</f>
        <v>0</v>
      </c>
    </row>
  </sheetData>
  <sheetProtection algorithmName="SHA-512" hashValue="skZhrInbyPQ3FuSsPCcqRJr4QBvP/iswj5r0PSYXTiIN4S/aOJRhmHhBaHLcasKj54iaS5FRtuhMKzYpEboCIQ==" saltValue="BgX51oHenlqBK9XmntdkNw==" spinCount="100000" sheet="1" objects="1" scenarios="1"/>
  <mergeCells count="15">
    <mergeCell ref="A1:C1"/>
    <mergeCell ref="A2:C3"/>
    <mergeCell ref="G2:G3"/>
    <mergeCell ref="I2:I3"/>
    <mergeCell ref="K6:N6"/>
    <mergeCell ref="D2:D3"/>
    <mergeCell ref="E2:E3"/>
    <mergeCell ref="F2:F3"/>
    <mergeCell ref="J2:J3"/>
    <mergeCell ref="A5:G5"/>
    <mergeCell ref="K7:N13"/>
    <mergeCell ref="K14:N20"/>
    <mergeCell ref="K21:N30"/>
    <mergeCell ref="A24:G24"/>
    <mergeCell ref="A37:G37"/>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94E06-35A0-4D21-B88D-64CB35D4077F}">
  <sheetPr codeName="Sheet15"/>
  <dimension ref="A1:N47"/>
  <sheetViews>
    <sheetView zoomScale="80" zoomScaleNormal="80" workbookViewId="0">
      <selection activeCell="L34" sqref="L34"/>
    </sheetView>
  </sheetViews>
  <sheetFormatPr defaultColWidth="8.7109375" defaultRowHeight="15.75" x14ac:dyDescent="0.25"/>
  <cols>
    <col min="1" max="1" width="8.7109375" style="2"/>
    <col min="2" max="2" width="34.42578125" style="2" bestFit="1" customWidth="1"/>
    <col min="3" max="3" width="35.5703125" style="2" bestFit="1" customWidth="1"/>
    <col min="4" max="4" width="34.85546875" style="2" bestFit="1" customWidth="1"/>
    <col min="5" max="5" width="31.28515625" style="2" bestFit="1" customWidth="1"/>
    <col min="6" max="6" width="31.7109375" style="2" bestFit="1" customWidth="1"/>
    <col min="7" max="7" width="36.140625" style="2" bestFit="1" customWidth="1"/>
    <col min="8" max="8" width="2.28515625" style="2" customWidth="1"/>
    <col min="9" max="9" width="17" style="2" customWidth="1"/>
    <col min="10" max="10" width="17.28515625" style="2" customWidth="1"/>
    <col min="11" max="16384" width="8.7109375" style="2"/>
  </cols>
  <sheetData>
    <row r="1" spans="1:14" x14ac:dyDescent="0.25">
      <c r="A1" s="139" t="s">
        <v>5</v>
      </c>
      <c r="B1" s="139"/>
      <c r="C1" s="139"/>
      <c r="D1" s="32" t="s">
        <v>201</v>
      </c>
      <c r="E1" s="32" t="s">
        <v>202</v>
      </c>
      <c r="F1" s="32" t="s">
        <v>203</v>
      </c>
      <c r="G1" s="32" t="s">
        <v>6</v>
      </c>
      <c r="H1" s="33"/>
      <c r="I1" s="34" t="s">
        <v>7</v>
      </c>
      <c r="J1" s="35" t="s">
        <v>8</v>
      </c>
    </row>
    <row r="2" spans="1:14" x14ac:dyDescent="0.25">
      <c r="A2" s="152"/>
      <c r="B2" s="152"/>
      <c r="C2" s="152"/>
      <c r="D2" s="156"/>
      <c r="E2" s="156"/>
      <c r="F2" s="156"/>
      <c r="G2" s="154"/>
      <c r="H2" s="33"/>
      <c r="I2" s="129">
        <f>SUM(I7:I49)</f>
        <v>0</v>
      </c>
      <c r="J2" s="147">
        <v>100</v>
      </c>
    </row>
    <row r="3" spans="1:14" x14ac:dyDescent="0.25">
      <c r="A3" s="152"/>
      <c r="B3" s="153"/>
      <c r="C3" s="153"/>
      <c r="D3" s="157"/>
      <c r="E3" s="157"/>
      <c r="F3" s="157"/>
      <c r="G3" s="155"/>
      <c r="H3" s="33"/>
      <c r="I3" s="129"/>
      <c r="J3" s="148"/>
    </row>
    <row r="4" spans="1:14" x14ac:dyDescent="0.25">
      <c r="B4" s="36" t="s">
        <v>9</v>
      </c>
      <c r="C4" s="36" t="s">
        <v>10</v>
      </c>
      <c r="D4" s="36" t="s">
        <v>11</v>
      </c>
      <c r="E4" s="36" t="s">
        <v>12</v>
      </c>
      <c r="F4" s="36" t="s">
        <v>13</v>
      </c>
      <c r="G4" s="36" t="s">
        <v>14</v>
      </c>
      <c r="H4" s="37"/>
      <c r="I4" s="38" t="s">
        <v>15</v>
      </c>
    </row>
    <row r="5" spans="1:14" x14ac:dyDescent="0.25">
      <c r="A5" s="149" t="s">
        <v>16</v>
      </c>
      <c r="B5" s="150"/>
      <c r="C5" s="150"/>
      <c r="D5" s="150"/>
      <c r="E5" s="150"/>
      <c r="F5" s="150"/>
      <c r="G5" s="151"/>
      <c r="H5" s="37"/>
      <c r="I5" s="39"/>
    </row>
    <row r="6" spans="1:14" x14ac:dyDescent="0.25">
      <c r="B6" s="40"/>
      <c r="C6" s="41" t="s">
        <v>17</v>
      </c>
      <c r="D6" s="41" t="s">
        <v>18</v>
      </c>
      <c r="E6" s="41" t="s">
        <v>19</v>
      </c>
      <c r="F6" s="41" t="s">
        <v>20</v>
      </c>
      <c r="G6" s="41" t="s">
        <v>21</v>
      </c>
      <c r="H6" s="33"/>
      <c r="K6" s="125" t="s">
        <v>24</v>
      </c>
      <c r="L6" s="125"/>
      <c r="M6" s="125"/>
      <c r="N6" s="125"/>
    </row>
    <row r="7" spans="1:14" x14ac:dyDescent="0.25">
      <c r="B7" s="42" t="s">
        <v>22</v>
      </c>
      <c r="C7" s="58"/>
      <c r="D7" s="58"/>
      <c r="E7" s="58"/>
      <c r="F7" s="58"/>
      <c r="G7" s="58"/>
      <c r="H7" s="33"/>
      <c r="I7" s="44">
        <f>IF(C7="x","5")+IF(D7="x","4")+IF(E7="x", "3")+IF(F7="x", "2")+IF(G7="x", "1")</f>
        <v>0</v>
      </c>
      <c r="K7" s="130" t="s">
        <v>30</v>
      </c>
      <c r="L7" s="131"/>
      <c r="M7" s="131"/>
      <c r="N7" s="132"/>
    </row>
    <row r="8" spans="1:14" ht="14.45" customHeight="1" x14ac:dyDescent="0.25">
      <c r="B8" s="45"/>
      <c r="C8" s="46" t="s">
        <v>25</v>
      </c>
      <c r="D8" s="46" t="s">
        <v>26</v>
      </c>
      <c r="E8" s="46" t="s">
        <v>27</v>
      </c>
      <c r="F8" s="46" t="s">
        <v>28</v>
      </c>
      <c r="G8" s="46" t="s">
        <v>29</v>
      </c>
      <c r="H8" s="33"/>
      <c r="K8" s="133"/>
      <c r="L8" s="134"/>
      <c r="M8" s="134"/>
      <c r="N8" s="135"/>
    </row>
    <row r="9" spans="1:14" x14ac:dyDescent="0.25">
      <c r="B9" s="42" t="s">
        <v>31</v>
      </c>
      <c r="C9" s="58"/>
      <c r="D9" s="58"/>
      <c r="E9" s="58"/>
      <c r="F9" s="58"/>
      <c r="G9" s="58"/>
      <c r="H9" s="33"/>
      <c r="I9" s="44">
        <f>IF(C9="x","10")+IF(D9="x","8")+IF(E9="x", "6")+IF(F9="x", "4")+IF(G9="x", "2")</f>
        <v>0</v>
      </c>
      <c r="K9" s="133"/>
      <c r="L9" s="134"/>
      <c r="M9" s="134"/>
      <c r="N9" s="135"/>
    </row>
    <row r="10" spans="1:14" x14ac:dyDescent="0.25">
      <c r="B10" s="43"/>
      <c r="C10" s="46" t="s">
        <v>32</v>
      </c>
      <c r="D10" s="46" t="s">
        <v>33</v>
      </c>
      <c r="E10" s="46" t="s">
        <v>34</v>
      </c>
      <c r="F10" s="46" t="s">
        <v>35</v>
      </c>
      <c r="G10" s="46" t="s">
        <v>36</v>
      </c>
      <c r="H10" s="33"/>
      <c r="K10" s="133"/>
      <c r="L10" s="134"/>
      <c r="M10" s="134"/>
      <c r="N10" s="135"/>
    </row>
    <row r="11" spans="1:14" x14ac:dyDescent="0.25">
      <c r="B11" s="47" t="s">
        <v>37</v>
      </c>
      <c r="C11" s="58"/>
      <c r="D11" s="58"/>
      <c r="E11" s="58"/>
      <c r="F11" s="58"/>
      <c r="G11" s="58"/>
      <c r="H11" s="33"/>
      <c r="I11" s="44">
        <f>IF(C11="x","7.5")+IF(D11="x","6")+IF(E11="x", "4.5")+IF(F11="x", "3")+IF(G11="x", "1.5")</f>
        <v>0</v>
      </c>
      <c r="K11" s="133"/>
      <c r="L11" s="134"/>
      <c r="M11" s="134"/>
      <c r="N11" s="135"/>
    </row>
    <row r="12" spans="1:14" x14ac:dyDescent="0.25">
      <c r="B12" s="43"/>
      <c r="C12" s="46" t="s">
        <v>38</v>
      </c>
      <c r="D12" s="46" t="s">
        <v>39</v>
      </c>
      <c r="E12" s="46" t="s">
        <v>40</v>
      </c>
      <c r="F12" s="46" t="s">
        <v>41</v>
      </c>
      <c r="G12" s="46">
        <v>0</v>
      </c>
      <c r="H12" s="33"/>
      <c r="K12" s="133"/>
      <c r="L12" s="134"/>
      <c r="M12" s="134"/>
      <c r="N12" s="135"/>
    </row>
    <row r="13" spans="1:14" ht="14.45" customHeight="1" x14ac:dyDescent="0.25">
      <c r="B13" s="47" t="s">
        <v>42</v>
      </c>
      <c r="C13" s="58"/>
      <c r="D13" s="58"/>
      <c r="E13" s="58"/>
      <c r="F13" s="58"/>
      <c r="G13" s="58"/>
      <c r="H13" s="33"/>
      <c r="I13" s="44">
        <f>IF(C13="x","7.5")+IF(D13="x","6")+IF(E13="x", "4.5")+IF(F13="x", "3")+IF(G13="x", "1.5")</f>
        <v>0</v>
      </c>
      <c r="K13" s="133"/>
      <c r="L13" s="134"/>
      <c r="M13" s="134"/>
      <c r="N13" s="135"/>
    </row>
    <row r="14" spans="1:14" x14ac:dyDescent="0.25">
      <c r="B14" s="45"/>
      <c r="C14" s="46" t="s">
        <v>43</v>
      </c>
      <c r="D14" s="46" t="s">
        <v>44</v>
      </c>
      <c r="E14" s="46" t="s">
        <v>45</v>
      </c>
      <c r="F14" s="46" t="s">
        <v>46</v>
      </c>
      <c r="G14" s="46" t="s">
        <v>47</v>
      </c>
      <c r="H14" s="33"/>
      <c r="K14" s="96" t="s">
        <v>177</v>
      </c>
      <c r="L14" s="96"/>
      <c r="M14" s="96"/>
      <c r="N14" s="96"/>
    </row>
    <row r="15" spans="1:14" ht="14.45" customHeight="1" x14ac:dyDescent="0.25">
      <c r="B15" s="42" t="s">
        <v>48</v>
      </c>
      <c r="C15" s="58"/>
      <c r="D15" s="58"/>
      <c r="E15" s="58"/>
      <c r="F15" s="58"/>
      <c r="G15" s="58"/>
      <c r="H15" s="33"/>
      <c r="I15" s="44">
        <f>IF(C15="x","5")+IF(D15="x","3")+IF(E15="x", "1")+IF(F15="x", "0")+IF(G15="x", "-2")</f>
        <v>0</v>
      </c>
      <c r="K15" s="96"/>
      <c r="L15" s="96"/>
      <c r="M15" s="96"/>
      <c r="N15" s="96"/>
    </row>
    <row r="16" spans="1:14" x14ac:dyDescent="0.25">
      <c r="B16" s="45"/>
      <c r="C16" s="46" t="s">
        <v>49</v>
      </c>
      <c r="D16" s="46" t="s">
        <v>50</v>
      </c>
      <c r="E16" s="46" t="s">
        <v>51</v>
      </c>
      <c r="F16" s="46" t="s">
        <v>52</v>
      </c>
      <c r="G16" s="46" t="s">
        <v>53</v>
      </c>
      <c r="H16" s="33"/>
      <c r="K16" s="96"/>
      <c r="L16" s="96"/>
      <c r="M16" s="96"/>
      <c r="N16" s="96"/>
    </row>
    <row r="17" spans="1:14" x14ac:dyDescent="0.25">
      <c r="B17" s="42" t="s">
        <v>144</v>
      </c>
      <c r="C17" s="58"/>
      <c r="D17" s="58"/>
      <c r="E17" s="58"/>
      <c r="F17" s="58"/>
      <c r="G17" s="58"/>
      <c r="H17" s="33"/>
      <c r="I17" s="44">
        <f t="shared" ref="I17:I45" si="0">IF(C17="x","5")+IF(D17="x","4")+IF(E17="x", "3")+IF(F17="x", "2")+IF(G17="x", "1")</f>
        <v>0</v>
      </c>
      <c r="K17" s="96"/>
      <c r="L17" s="96"/>
      <c r="M17" s="96"/>
      <c r="N17" s="96"/>
    </row>
    <row r="18" spans="1:14" x14ac:dyDescent="0.25">
      <c r="B18" s="43"/>
      <c r="C18" s="46" t="s">
        <v>54</v>
      </c>
      <c r="D18" s="46"/>
      <c r="E18" s="46" t="s">
        <v>55</v>
      </c>
      <c r="F18" s="46"/>
      <c r="G18" s="46" t="s">
        <v>56</v>
      </c>
      <c r="H18" s="33"/>
      <c r="K18" s="96"/>
      <c r="L18" s="96"/>
      <c r="M18" s="96"/>
      <c r="N18" s="96"/>
    </row>
    <row r="19" spans="1:14" x14ac:dyDescent="0.25">
      <c r="B19" s="47" t="s">
        <v>57</v>
      </c>
      <c r="C19" s="58"/>
      <c r="D19" s="58"/>
      <c r="E19" s="58"/>
      <c r="F19" s="58"/>
      <c r="G19" s="58"/>
      <c r="H19" s="33"/>
      <c r="I19" s="44">
        <f>IF(C19="x","10")+IF(D19="x","8")+IF(E19="x", "6")+IF(F19="x", "4")+IF(G19="x", "2")</f>
        <v>0</v>
      </c>
      <c r="K19" s="96"/>
      <c r="L19" s="96"/>
      <c r="M19" s="96"/>
      <c r="N19" s="96"/>
    </row>
    <row r="20" spans="1:14" x14ac:dyDescent="0.25">
      <c r="B20" s="43"/>
      <c r="C20" s="46" t="s">
        <v>58</v>
      </c>
      <c r="D20" s="46" t="s">
        <v>59</v>
      </c>
      <c r="E20" s="46" t="s">
        <v>60</v>
      </c>
      <c r="F20" s="46" t="s">
        <v>61</v>
      </c>
      <c r="G20" s="46" t="s">
        <v>62</v>
      </c>
      <c r="H20" s="33"/>
      <c r="K20" s="96"/>
      <c r="L20" s="96"/>
      <c r="M20" s="96"/>
      <c r="N20" s="96"/>
    </row>
    <row r="21" spans="1:14" x14ac:dyDescent="0.25">
      <c r="B21" s="47" t="s">
        <v>63</v>
      </c>
      <c r="C21" s="58"/>
      <c r="D21" s="58"/>
      <c r="E21" s="58"/>
      <c r="F21" s="58"/>
      <c r="G21" s="58"/>
      <c r="H21" s="33"/>
      <c r="I21" s="44">
        <f>IF(C21="x","10")+IF(D21="x","8")+IF(E21="x", "6")+IF(F21="x", "4")+IF(G21="x", "2")</f>
        <v>0</v>
      </c>
      <c r="K21" s="96" t="s">
        <v>133</v>
      </c>
      <c r="L21" s="96"/>
      <c r="M21" s="96"/>
      <c r="N21" s="96"/>
    </row>
    <row r="22" spans="1:14" ht="14.45" customHeight="1" x14ac:dyDescent="0.25">
      <c r="B22" s="45"/>
      <c r="C22" s="46" t="s">
        <v>64</v>
      </c>
      <c r="D22" s="46" t="s">
        <v>65</v>
      </c>
      <c r="E22" s="46" t="s">
        <v>66</v>
      </c>
      <c r="F22" s="46" t="s">
        <v>67</v>
      </c>
      <c r="G22" s="46" t="s">
        <v>68</v>
      </c>
      <c r="H22" s="33"/>
      <c r="K22" s="96"/>
      <c r="L22" s="96"/>
      <c r="M22" s="96"/>
      <c r="N22" s="96"/>
    </row>
    <row r="23" spans="1:14" x14ac:dyDescent="0.25">
      <c r="B23" s="48" t="s">
        <v>69</v>
      </c>
      <c r="C23" s="58"/>
      <c r="D23" s="58"/>
      <c r="E23" s="58"/>
      <c r="F23" s="58"/>
      <c r="G23" s="58"/>
      <c r="H23" s="33"/>
      <c r="I23" s="44">
        <f t="shared" ref="I23" si="1">IF(C23="x","5")+IF(D23="x","4")+IF(E23="x", "3")+IF(F23="x", "2")+IF(G23="x", "1")</f>
        <v>0</v>
      </c>
      <c r="K23" s="96"/>
      <c r="L23" s="96"/>
      <c r="M23" s="96"/>
      <c r="N23" s="96"/>
    </row>
    <row r="24" spans="1:14" x14ac:dyDescent="0.25">
      <c r="A24" s="126" t="s">
        <v>70</v>
      </c>
      <c r="B24" s="127"/>
      <c r="C24" s="127"/>
      <c r="D24" s="127"/>
      <c r="E24" s="127"/>
      <c r="F24" s="127"/>
      <c r="G24" s="128"/>
      <c r="H24" s="33"/>
      <c r="K24" s="96"/>
      <c r="L24" s="96"/>
      <c r="M24" s="96"/>
      <c r="N24" s="96"/>
    </row>
    <row r="25" spans="1:14" x14ac:dyDescent="0.25">
      <c r="B25" s="40"/>
      <c r="C25" s="41" t="s">
        <v>71</v>
      </c>
      <c r="D25" s="41" t="s">
        <v>72</v>
      </c>
      <c r="E25" s="41" t="s">
        <v>73</v>
      </c>
      <c r="F25" s="41" t="s">
        <v>74</v>
      </c>
      <c r="G25" s="41" t="s">
        <v>75</v>
      </c>
      <c r="H25" s="33"/>
      <c r="K25" s="96"/>
      <c r="L25" s="96"/>
      <c r="M25" s="96"/>
      <c r="N25" s="96"/>
    </row>
    <row r="26" spans="1:14" x14ac:dyDescent="0.25">
      <c r="B26" s="50" t="s">
        <v>76</v>
      </c>
      <c r="C26" s="58"/>
      <c r="D26" s="58"/>
      <c r="E26" s="58"/>
      <c r="F26" s="58"/>
      <c r="G26" s="58"/>
      <c r="H26" s="33"/>
      <c r="I26" s="44">
        <f>IF(C26="x","5")+IF(D26="x","3")+IF(E26="x", "1")+IF(F26="x", "0")+IF(G26="x", "-2")</f>
        <v>0</v>
      </c>
      <c r="K26" s="96"/>
      <c r="L26" s="96"/>
      <c r="M26" s="96"/>
      <c r="N26" s="96"/>
    </row>
    <row r="27" spans="1:14" x14ac:dyDescent="0.25">
      <c r="B27" s="45"/>
      <c r="C27" s="46" t="s">
        <v>77</v>
      </c>
      <c r="D27" s="46"/>
      <c r="E27" s="46" t="s">
        <v>78</v>
      </c>
      <c r="F27" s="46"/>
      <c r="G27" s="46" t="s">
        <v>79</v>
      </c>
      <c r="H27" s="33"/>
      <c r="K27" s="96"/>
      <c r="L27" s="96"/>
      <c r="M27" s="96"/>
      <c r="N27" s="96"/>
    </row>
    <row r="28" spans="1:14" x14ac:dyDescent="0.25">
      <c r="B28" s="50" t="s">
        <v>80</v>
      </c>
      <c r="C28" s="58"/>
      <c r="D28" s="58"/>
      <c r="E28" s="58"/>
      <c r="F28" s="58"/>
      <c r="G28" s="58"/>
      <c r="H28" s="33"/>
      <c r="I28" s="44">
        <f t="shared" si="0"/>
        <v>0</v>
      </c>
      <c r="K28" s="96"/>
      <c r="L28" s="96"/>
      <c r="M28" s="96"/>
      <c r="N28" s="96"/>
    </row>
    <row r="29" spans="1:14" x14ac:dyDescent="0.25">
      <c r="B29" s="45"/>
      <c r="C29" s="46" t="s">
        <v>81</v>
      </c>
      <c r="D29" s="46" t="s">
        <v>82</v>
      </c>
      <c r="E29" s="46" t="s">
        <v>83</v>
      </c>
      <c r="F29" s="51" t="s">
        <v>84</v>
      </c>
      <c r="G29" s="46" t="s">
        <v>85</v>
      </c>
      <c r="H29" s="33"/>
      <c r="K29" s="96"/>
      <c r="L29" s="96"/>
      <c r="M29" s="96"/>
      <c r="N29" s="96"/>
    </row>
    <row r="30" spans="1:14" x14ac:dyDescent="0.25">
      <c r="B30" s="50" t="s">
        <v>86</v>
      </c>
      <c r="C30" s="58"/>
      <c r="D30" s="58"/>
      <c r="E30" s="58"/>
      <c r="F30" s="58"/>
      <c r="G30" s="58"/>
      <c r="H30" s="33"/>
      <c r="I30" s="44">
        <f>IF(C30="x","5")+IF(D30="x","2.5")+IF(E30="x", "0")+IF(F30="x", "-1")+IF(G30="x", "-3")</f>
        <v>0</v>
      </c>
      <c r="K30" s="96"/>
      <c r="L30" s="96"/>
      <c r="M30" s="96"/>
      <c r="N30" s="96"/>
    </row>
    <row r="31" spans="1:14" x14ac:dyDescent="0.25">
      <c r="B31" s="45"/>
      <c r="C31" s="46" t="s">
        <v>87</v>
      </c>
      <c r="D31" s="46" t="s">
        <v>88</v>
      </c>
      <c r="E31" s="46" t="s">
        <v>89</v>
      </c>
      <c r="F31" s="46" t="s">
        <v>90</v>
      </c>
      <c r="G31" s="46" t="s">
        <v>91</v>
      </c>
      <c r="H31" s="33"/>
    </row>
    <row r="32" spans="1:14" x14ac:dyDescent="0.25">
      <c r="B32" s="52" t="s">
        <v>92</v>
      </c>
      <c r="C32" s="58"/>
      <c r="D32" s="58"/>
      <c r="E32" s="58"/>
      <c r="F32" s="58"/>
      <c r="G32" s="58"/>
      <c r="H32" s="33"/>
      <c r="I32" s="44">
        <f>IF(C32="x","5")+IF(D32="x","3")+IF(E32="x", "2")+IF(F32="x", "0")+IF(G32="x", "-1")</f>
        <v>0</v>
      </c>
    </row>
    <row r="33" spans="1:9" x14ac:dyDescent="0.25">
      <c r="B33" s="45"/>
      <c r="C33" s="46" t="s">
        <v>93</v>
      </c>
      <c r="D33" s="46" t="s">
        <v>94</v>
      </c>
      <c r="E33" s="53" t="s">
        <v>95</v>
      </c>
      <c r="F33" s="46" t="s">
        <v>96</v>
      </c>
      <c r="G33" s="46" t="s">
        <v>97</v>
      </c>
      <c r="H33" s="33"/>
    </row>
    <row r="34" spans="1:9" x14ac:dyDescent="0.25">
      <c r="B34" s="50" t="s">
        <v>98</v>
      </c>
      <c r="C34" s="58"/>
      <c r="D34" s="58"/>
      <c r="E34" s="58"/>
      <c r="F34" s="58"/>
      <c r="G34" s="58"/>
      <c r="H34" s="33"/>
      <c r="I34" s="44">
        <f>IF(C34="x","7.5")+IF(D34="x","6")+IF(E34="x", "4.5")+IF(F34="x", "3")+IF(G34="x", "-1")</f>
        <v>0</v>
      </c>
    </row>
    <row r="35" spans="1:9" x14ac:dyDescent="0.25">
      <c r="B35" s="45"/>
      <c r="C35" s="46" t="s">
        <v>99</v>
      </c>
      <c r="D35" s="46" t="s">
        <v>100</v>
      </c>
      <c r="E35" s="46" t="s">
        <v>101</v>
      </c>
      <c r="F35" s="46" t="s">
        <v>102</v>
      </c>
      <c r="G35" s="46" t="s">
        <v>103</v>
      </c>
      <c r="H35" s="33"/>
    </row>
    <row r="36" spans="1:9" x14ac:dyDescent="0.25">
      <c r="B36" s="55" t="s">
        <v>145</v>
      </c>
      <c r="C36" s="58"/>
      <c r="D36" s="58"/>
      <c r="E36" s="58"/>
      <c r="F36" s="58"/>
      <c r="G36" s="58"/>
      <c r="H36" s="33"/>
      <c r="I36" s="44">
        <f>IF(C36="x","7.5")+IF(D36="x","6")+IF(E36="x", "4.5")+IF(F36="x", "3")+IF(G36="x", "1.5")</f>
        <v>0</v>
      </c>
    </row>
    <row r="37" spans="1:9" x14ac:dyDescent="0.25">
      <c r="A37" s="144" t="s">
        <v>139</v>
      </c>
      <c r="B37" s="145"/>
      <c r="C37" s="145"/>
      <c r="D37" s="145"/>
      <c r="E37" s="145"/>
      <c r="F37" s="145"/>
      <c r="G37" s="146"/>
      <c r="H37" s="33"/>
    </row>
    <row r="38" spans="1:9" x14ac:dyDescent="0.25">
      <c r="B38" s="40"/>
      <c r="C38" s="41" t="s">
        <v>140</v>
      </c>
      <c r="D38" s="41" t="s">
        <v>104</v>
      </c>
      <c r="E38" s="41" t="s">
        <v>105</v>
      </c>
      <c r="F38" s="41" t="s">
        <v>142</v>
      </c>
      <c r="G38" s="41" t="s">
        <v>141</v>
      </c>
      <c r="H38" s="33"/>
    </row>
    <row r="39" spans="1:9" x14ac:dyDescent="0.25">
      <c r="B39" s="56" t="s">
        <v>106</v>
      </c>
      <c r="C39" s="58"/>
      <c r="D39" s="58"/>
      <c r="E39" s="58"/>
      <c r="F39" s="58"/>
      <c r="G39" s="58"/>
      <c r="H39" s="33"/>
      <c r="I39" s="44">
        <f t="shared" si="0"/>
        <v>0</v>
      </c>
    </row>
    <row r="40" spans="1:9" x14ac:dyDescent="0.25">
      <c r="B40" s="45"/>
      <c r="C40" s="46" t="s">
        <v>107</v>
      </c>
      <c r="D40" s="46" t="s">
        <v>143</v>
      </c>
      <c r="E40" s="46" t="s">
        <v>108</v>
      </c>
      <c r="F40" s="46" t="s">
        <v>109</v>
      </c>
      <c r="G40" s="46" t="s">
        <v>129</v>
      </c>
      <c r="H40" s="33"/>
    </row>
    <row r="41" spans="1:9" x14ac:dyDescent="0.25">
      <c r="B41" s="56" t="s">
        <v>110</v>
      </c>
      <c r="C41" s="58"/>
      <c r="D41" s="58"/>
      <c r="E41" s="58"/>
      <c r="F41" s="58"/>
      <c r="G41" s="58"/>
      <c r="H41" s="33"/>
      <c r="I41" s="44">
        <f>IF(C41="x","7.5")+IF(D41="x","6")+IF(E41="x", "4.5")+IF(F41="x", "3")+IF(G41="x", "-5")</f>
        <v>0</v>
      </c>
    </row>
    <row r="42" spans="1:9" x14ac:dyDescent="0.25">
      <c r="B42" s="45"/>
      <c r="C42" s="46" t="s">
        <v>111</v>
      </c>
      <c r="D42" s="46" t="s">
        <v>112</v>
      </c>
      <c r="E42" s="46" t="s">
        <v>113</v>
      </c>
      <c r="F42" s="46" t="s">
        <v>114</v>
      </c>
      <c r="G42" s="46" t="s">
        <v>115</v>
      </c>
      <c r="H42" s="33"/>
    </row>
    <row r="43" spans="1:9" x14ac:dyDescent="0.25">
      <c r="B43" s="57" t="s">
        <v>116</v>
      </c>
      <c r="C43" s="58"/>
      <c r="D43" s="58"/>
      <c r="E43" s="58"/>
      <c r="F43" s="58"/>
      <c r="G43" s="58"/>
      <c r="H43" s="33"/>
      <c r="I43" s="44">
        <f>IF(C43="x","7.5")+IF(D43="x","6")+IF(E43="x", "4.5")+IF(F43="x", "3")+IF(G43="x", "1.5")</f>
        <v>0</v>
      </c>
    </row>
    <row r="44" spans="1:9" x14ac:dyDescent="0.25">
      <c r="B44" s="45"/>
      <c r="C44" s="46" t="s">
        <v>117</v>
      </c>
      <c r="D44" s="46" t="s">
        <v>118</v>
      </c>
      <c r="E44" s="46" t="s">
        <v>119</v>
      </c>
      <c r="F44" s="46" t="s">
        <v>120</v>
      </c>
      <c r="G44" s="46" t="s">
        <v>121</v>
      </c>
      <c r="H44" s="33"/>
    </row>
    <row r="45" spans="1:9" x14ac:dyDescent="0.25">
      <c r="B45" s="56" t="s">
        <v>122</v>
      </c>
      <c r="C45" s="58"/>
      <c r="D45" s="58"/>
      <c r="E45" s="58"/>
      <c r="F45" s="58"/>
      <c r="G45" s="58"/>
      <c r="H45" s="33"/>
      <c r="I45" s="44">
        <f t="shared" si="0"/>
        <v>0</v>
      </c>
    </row>
    <row r="46" spans="1:9" x14ac:dyDescent="0.25">
      <c r="B46" s="45"/>
      <c r="C46" s="46" t="s">
        <v>134</v>
      </c>
      <c r="D46" s="46" t="s">
        <v>137</v>
      </c>
      <c r="E46" s="46" t="s">
        <v>138</v>
      </c>
      <c r="F46" s="46" t="s">
        <v>135</v>
      </c>
      <c r="G46" s="46" t="s">
        <v>136</v>
      </c>
      <c r="H46" s="33"/>
    </row>
    <row r="47" spans="1:9" x14ac:dyDescent="0.25">
      <c r="B47" s="56" t="s">
        <v>123</v>
      </c>
      <c r="C47" s="58"/>
      <c r="D47" s="58"/>
      <c r="E47" s="58"/>
      <c r="F47" s="58"/>
      <c r="G47" s="58"/>
      <c r="H47" s="33"/>
      <c r="I47" s="44">
        <f>IF(C47="x","10")+IF(D47="x","8")+IF(E47="x", "6")+IF(F47="x", "4")+IF(G47="x", "2")</f>
        <v>0</v>
      </c>
    </row>
  </sheetData>
  <sheetProtection algorithmName="SHA-512" hashValue="Q6AwstlUAHcn5IpqJd/Gz0Ek5mO2qxm5h6VO3p48RmMVDVJI+XmHONKRLA94aQDt4bRqTLJUYRHdvtpUU3hoSg==" saltValue="dNlAYR8MB2EuDGs1sjDIIw==" spinCount="100000" sheet="1" objects="1" scenarios="1"/>
  <mergeCells count="15">
    <mergeCell ref="A1:C1"/>
    <mergeCell ref="A2:C3"/>
    <mergeCell ref="G2:G3"/>
    <mergeCell ref="I2:I3"/>
    <mergeCell ref="K6:N6"/>
    <mergeCell ref="D2:D3"/>
    <mergeCell ref="E2:E3"/>
    <mergeCell ref="F2:F3"/>
    <mergeCell ref="J2:J3"/>
    <mergeCell ref="A5:G5"/>
    <mergeCell ref="K7:N13"/>
    <mergeCell ref="K14:N20"/>
    <mergeCell ref="K21:N30"/>
    <mergeCell ref="A24:G24"/>
    <mergeCell ref="A37:G37"/>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FDB52-F43C-4ACA-9FEB-E056F689BF76}">
  <sheetPr codeName="Sheet16"/>
  <dimension ref="A1:N47"/>
  <sheetViews>
    <sheetView zoomScale="80" zoomScaleNormal="80" workbookViewId="0">
      <selection activeCell="M35" sqref="M35"/>
    </sheetView>
  </sheetViews>
  <sheetFormatPr defaultColWidth="8.7109375" defaultRowHeight="15.75" x14ac:dyDescent="0.25"/>
  <cols>
    <col min="1" max="1" width="8.7109375" style="2"/>
    <col min="2" max="2" width="34.42578125" style="2" bestFit="1" customWidth="1"/>
    <col min="3" max="3" width="35.5703125" style="2" bestFit="1" customWidth="1"/>
    <col min="4" max="4" width="34.85546875" style="2" bestFit="1" customWidth="1"/>
    <col min="5" max="5" width="31.28515625" style="2" bestFit="1" customWidth="1"/>
    <col min="6" max="6" width="31.7109375" style="2" bestFit="1" customWidth="1"/>
    <col min="7" max="7" width="36.140625" style="2" bestFit="1" customWidth="1"/>
    <col min="8" max="8" width="2.28515625" style="2" customWidth="1"/>
    <col min="9" max="9" width="17" style="2" customWidth="1"/>
    <col min="10" max="10" width="17.28515625" style="2" customWidth="1"/>
    <col min="11" max="16384" width="8.7109375" style="2"/>
  </cols>
  <sheetData>
    <row r="1" spans="1:14" x14ac:dyDescent="0.25">
      <c r="A1" s="139" t="s">
        <v>5</v>
      </c>
      <c r="B1" s="139"/>
      <c r="C1" s="139"/>
      <c r="D1" s="32" t="s">
        <v>201</v>
      </c>
      <c r="E1" s="32" t="s">
        <v>202</v>
      </c>
      <c r="F1" s="32" t="s">
        <v>203</v>
      </c>
      <c r="G1" s="32" t="s">
        <v>6</v>
      </c>
      <c r="H1" s="33"/>
      <c r="I1" s="34" t="s">
        <v>7</v>
      </c>
      <c r="J1" s="35" t="s">
        <v>8</v>
      </c>
    </row>
    <row r="2" spans="1:14" x14ac:dyDescent="0.25">
      <c r="A2" s="152"/>
      <c r="B2" s="152"/>
      <c r="C2" s="152"/>
      <c r="D2" s="156"/>
      <c r="E2" s="156"/>
      <c r="F2" s="156"/>
      <c r="G2" s="154"/>
      <c r="H2" s="33"/>
      <c r="I2" s="129">
        <f>SUM(I7:I49)</f>
        <v>0</v>
      </c>
      <c r="J2" s="147">
        <v>100</v>
      </c>
    </row>
    <row r="3" spans="1:14" x14ac:dyDescent="0.25">
      <c r="A3" s="152"/>
      <c r="B3" s="153"/>
      <c r="C3" s="153"/>
      <c r="D3" s="157"/>
      <c r="E3" s="157"/>
      <c r="F3" s="157"/>
      <c r="G3" s="155"/>
      <c r="H3" s="33"/>
      <c r="I3" s="129"/>
      <c r="J3" s="148"/>
    </row>
    <row r="4" spans="1:14" x14ac:dyDescent="0.25">
      <c r="B4" s="36" t="s">
        <v>9</v>
      </c>
      <c r="C4" s="36" t="s">
        <v>10</v>
      </c>
      <c r="D4" s="36" t="s">
        <v>11</v>
      </c>
      <c r="E4" s="36" t="s">
        <v>12</v>
      </c>
      <c r="F4" s="36" t="s">
        <v>13</v>
      </c>
      <c r="G4" s="36" t="s">
        <v>14</v>
      </c>
      <c r="H4" s="37"/>
      <c r="I4" s="38" t="s">
        <v>15</v>
      </c>
    </row>
    <row r="5" spans="1:14" x14ac:dyDescent="0.25">
      <c r="A5" s="149" t="s">
        <v>16</v>
      </c>
      <c r="B5" s="150"/>
      <c r="C5" s="150"/>
      <c r="D5" s="150"/>
      <c r="E5" s="150"/>
      <c r="F5" s="150"/>
      <c r="G5" s="151"/>
      <c r="H5" s="37"/>
      <c r="I5" s="39"/>
    </row>
    <row r="6" spans="1:14" x14ac:dyDescent="0.25">
      <c r="B6" s="40"/>
      <c r="C6" s="41" t="s">
        <v>17</v>
      </c>
      <c r="D6" s="41" t="s">
        <v>18</v>
      </c>
      <c r="E6" s="41" t="s">
        <v>19</v>
      </c>
      <c r="F6" s="41" t="s">
        <v>20</v>
      </c>
      <c r="G6" s="41" t="s">
        <v>21</v>
      </c>
      <c r="H6" s="33"/>
      <c r="K6" s="125" t="s">
        <v>24</v>
      </c>
      <c r="L6" s="125"/>
      <c r="M6" s="125"/>
      <c r="N6" s="125"/>
    </row>
    <row r="7" spans="1:14" x14ac:dyDescent="0.25">
      <c r="B7" s="42" t="s">
        <v>22</v>
      </c>
      <c r="C7" s="58"/>
      <c r="D7" s="58"/>
      <c r="E7" s="58"/>
      <c r="F7" s="58"/>
      <c r="G7" s="58"/>
      <c r="H7" s="33"/>
      <c r="I7" s="44">
        <f>IF(C7="x","5")+IF(D7="x","4")+IF(E7="x", "3")+IF(F7="x", "2")+IF(G7="x", "1")</f>
        <v>0</v>
      </c>
      <c r="K7" s="130" t="s">
        <v>30</v>
      </c>
      <c r="L7" s="131"/>
      <c r="M7" s="131"/>
      <c r="N7" s="132"/>
    </row>
    <row r="8" spans="1:14" ht="14.45" customHeight="1" x14ac:dyDescent="0.25">
      <c r="B8" s="45"/>
      <c r="C8" s="46" t="s">
        <v>25</v>
      </c>
      <c r="D8" s="46" t="s">
        <v>26</v>
      </c>
      <c r="E8" s="46" t="s">
        <v>27</v>
      </c>
      <c r="F8" s="46" t="s">
        <v>28</v>
      </c>
      <c r="G8" s="46" t="s">
        <v>29</v>
      </c>
      <c r="H8" s="33"/>
      <c r="K8" s="133"/>
      <c r="L8" s="134"/>
      <c r="M8" s="134"/>
      <c r="N8" s="135"/>
    </row>
    <row r="9" spans="1:14" x14ac:dyDescent="0.25">
      <c r="B9" s="42" t="s">
        <v>31</v>
      </c>
      <c r="C9" s="58"/>
      <c r="D9" s="58"/>
      <c r="E9" s="58"/>
      <c r="F9" s="58"/>
      <c r="G9" s="58"/>
      <c r="H9" s="33"/>
      <c r="I9" s="44">
        <f>IF(C9="x","10")+IF(D9="x","8")+IF(E9="x", "6")+IF(F9="x", "4")+IF(G9="x", "2")</f>
        <v>0</v>
      </c>
      <c r="K9" s="133"/>
      <c r="L9" s="134"/>
      <c r="M9" s="134"/>
      <c r="N9" s="135"/>
    </row>
    <row r="10" spans="1:14" x14ac:dyDescent="0.25">
      <c r="B10" s="43"/>
      <c r="C10" s="46" t="s">
        <v>32</v>
      </c>
      <c r="D10" s="46" t="s">
        <v>33</v>
      </c>
      <c r="E10" s="46" t="s">
        <v>34</v>
      </c>
      <c r="F10" s="46" t="s">
        <v>35</v>
      </c>
      <c r="G10" s="46" t="s">
        <v>36</v>
      </c>
      <c r="H10" s="33"/>
      <c r="K10" s="133"/>
      <c r="L10" s="134"/>
      <c r="M10" s="134"/>
      <c r="N10" s="135"/>
    </row>
    <row r="11" spans="1:14" x14ac:dyDescent="0.25">
      <c r="B11" s="47" t="s">
        <v>37</v>
      </c>
      <c r="C11" s="58"/>
      <c r="D11" s="58"/>
      <c r="E11" s="58"/>
      <c r="F11" s="58"/>
      <c r="G11" s="58"/>
      <c r="H11" s="33"/>
      <c r="I11" s="44">
        <f>IF(C11="x","7.5")+IF(D11="x","6")+IF(E11="x", "4.5")+IF(F11="x", "3")+IF(G11="x", "1.5")</f>
        <v>0</v>
      </c>
      <c r="K11" s="133"/>
      <c r="L11" s="134"/>
      <c r="M11" s="134"/>
      <c r="N11" s="135"/>
    </row>
    <row r="12" spans="1:14" x14ac:dyDescent="0.25">
      <c r="B12" s="43"/>
      <c r="C12" s="46" t="s">
        <v>38</v>
      </c>
      <c r="D12" s="46" t="s">
        <v>39</v>
      </c>
      <c r="E12" s="46" t="s">
        <v>40</v>
      </c>
      <c r="F12" s="46" t="s">
        <v>41</v>
      </c>
      <c r="G12" s="46">
        <v>0</v>
      </c>
      <c r="H12" s="33"/>
      <c r="K12" s="133"/>
      <c r="L12" s="134"/>
      <c r="M12" s="134"/>
      <c r="N12" s="135"/>
    </row>
    <row r="13" spans="1:14" ht="14.45" customHeight="1" x14ac:dyDescent="0.25">
      <c r="B13" s="47" t="s">
        <v>42</v>
      </c>
      <c r="C13" s="58"/>
      <c r="D13" s="58"/>
      <c r="E13" s="58"/>
      <c r="F13" s="58"/>
      <c r="G13" s="58"/>
      <c r="H13" s="33"/>
      <c r="I13" s="44">
        <f>IF(C13="x","7.5")+IF(D13="x","6")+IF(E13="x", "4.5")+IF(F13="x", "3")+IF(G13="x", "1.5")</f>
        <v>0</v>
      </c>
      <c r="K13" s="133"/>
      <c r="L13" s="134"/>
      <c r="M13" s="134"/>
      <c r="N13" s="135"/>
    </row>
    <row r="14" spans="1:14" x14ac:dyDescent="0.25">
      <c r="B14" s="45"/>
      <c r="C14" s="46" t="s">
        <v>43</v>
      </c>
      <c r="D14" s="46" t="s">
        <v>44</v>
      </c>
      <c r="E14" s="46" t="s">
        <v>45</v>
      </c>
      <c r="F14" s="46" t="s">
        <v>46</v>
      </c>
      <c r="G14" s="46" t="s">
        <v>47</v>
      </c>
      <c r="H14" s="33"/>
      <c r="K14" s="96" t="s">
        <v>177</v>
      </c>
      <c r="L14" s="96"/>
      <c r="M14" s="96"/>
      <c r="N14" s="96"/>
    </row>
    <row r="15" spans="1:14" ht="14.45" customHeight="1" x14ac:dyDescent="0.25">
      <c r="B15" s="42" t="s">
        <v>48</v>
      </c>
      <c r="C15" s="58"/>
      <c r="D15" s="58"/>
      <c r="E15" s="58"/>
      <c r="F15" s="58"/>
      <c r="G15" s="58"/>
      <c r="H15" s="33"/>
      <c r="I15" s="44">
        <f>IF(C15="x","5")+IF(D15="x","3")+IF(E15="x", "1")+IF(F15="x", "0")+IF(G15="x", "-2")</f>
        <v>0</v>
      </c>
      <c r="K15" s="96"/>
      <c r="L15" s="96"/>
      <c r="M15" s="96"/>
      <c r="N15" s="96"/>
    </row>
    <row r="16" spans="1:14" x14ac:dyDescent="0.25">
      <c r="B16" s="45"/>
      <c r="C16" s="46" t="s">
        <v>49</v>
      </c>
      <c r="D16" s="46" t="s">
        <v>50</v>
      </c>
      <c r="E16" s="46" t="s">
        <v>51</v>
      </c>
      <c r="F16" s="46" t="s">
        <v>52</v>
      </c>
      <c r="G16" s="46" t="s">
        <v>53</v>
      </c>
      <c r="H16" s="33"/>
      <c r="K16" s="96"/>
      <c r="L16" s="96"/>
      <c r="M16" s="96"/>
      <c r="N16" s="96"/>
    </row>
    <row r="17" spans="1:14" x14ac:dyDescent="0.25">
      <c r="B17" s="42" t="s">
        <v>144</v>
      </c>
      <c r="C17" s="58"/>
      <c r="D17" s="58"/>
      <c r="E17" s="58"/>
      <c r="F17" s="58"/>
      <c r="G17" s="58"/>
      <c r="H17" s="33"/>
      <c r="I17" s="44">
        <f t="shared" ref="I17:I45" si="0">IF(C17="x","5")+IF(D17="x","4")+IF(E17="x", "3")+IF(F17="x", "2")+IF(G17="x", "1")</f>
        <v>0</v>
      </c>
      <c r="K17" s="96"/>
      <c r="L17" s="96"/>
      <c r="M17" s="96"/>
      <c r="N17" s="96"/>
    </row>
    <row r="18" spans="1:14" x14ac:dyDescent="0.25">
      <c r="B18" s="43"/>
      <c r="C18" s="46" t="s">
        <v>54</v>
      </c>
      <c r="D18" s="46"/>
      <c r="E18" s="46" t="s">
        <v>55</v>
      </c>
      <c r="F18" s="46"/>
      <c r="G18" s="46" t="s">
        <v>56</v>
      </c>
      <c r="H18" s="33"/>
      <c r="K18" s="96"/>
      <c r="L18" s="96"/>
      <c r="M18" s="96"/>
      <c r="N18" s="96"/>
    </row>
    <row r="19" spans="1:14" x14ac:dyDescent="0.25">
      <c r="B19" s="47" t="s">
        <v>57</v>
      </c>
      <c r="C19" s="58"/>
      <c r="D19" s="58"/>
      <c r="E19" s="58"/>
      <c r="F19" s="58"/>
      <c r="G19" s="58"/>
      <c r="H19" s="33"/>
      <c r="I19" s="44">
        <f>IF(C19="x","10")+IF(D19="x","8")+IF(E19="x", "6")+IF(F19="x", "4")+IF(G19="x", "2")</f>
        <v>0</v>
      </c>
      <c r="K19" s="96"/>
      <c r="L19" s="96"/>
      <c r="M19" s="96"/>
      <c r="N19" s="96"/>
    </row>
    <row r="20" spans="1:14" x14ac:dyDescent="0.25">
      <c r="B20" s="43"/>
      <c r="C20" s="46" t="s">
        <v>58</v>
      </c>
      <c r="D20" s="46" t="s">
        <v>59</v>
      </c>
      <c r="E20" s="46" t="s">
        <v>60</v>
      </c>
      <c r="F20" s="46" t="s">
        <v>61</v>
      </c>
      <c r="G20" s="46" t="s">
        <v>62</v>
      </c>
      <c r="H20" s="33"/>
      <c r="K20" s="96"/>
      <c r="L20" s="96"/>
      <c r="M20" s="96"/>
      <c r="N20" s="96"/>
    </row>
    <row r="21" spans="1:14" x14ac:dyDescent="0.25">
      <c r="B21" s="47" t="s">
        <v>63</v>
      </c>
      <c r="C21" s="58"/>
      <c r="D21" s="58"/>
      <c r="E21" s="58"/>
      <c r="F21" s="58"/>
      <c r="G21" s="58"/>
      <c r="H21" s="33"/>
      <c r="I21" s="44">
        <f>IF(C21="x","10")+IF(D21="x","8")+IF(E21="x", "6")+IF(F21="x", "4")+IF(G21="x", "2")</f>
        <v>0</v>
      </c>
      <c r="K21" s="96" t="s">
        <v>133</v>
      </c>
      <c r="L21" s="96"/>
      <c r="M21" s="96"/>
      <c r="N21" s="96"/>
    </row>
    <row r="22" spans="1:14" ht="14.45" customHeight="1" x14ac:dyDescent="0.25">
      <c r="B22" s="45"/>
      <c r="C22" s="46" t="s">
        <v>64</v>
      </c>
      <c r="D22" s="46" t="s">
        <v>65</v>
      </c>
      <c r="E22" s="46" t="s">
        <v>66</v>
      </c>
      <c r="F22" s="46" t="s">
        <v>67</v>
      </c>
      <c r="G22" s="46" t="s">
        <v>68</v>
      </c>
      <c r="H22" s="33"/>
      <c r="K22" s="96"/>
      <c r="L22" s="96"/>
      <c r="M22" s="96"/>
      <c r="N22" s="96"/>
    </row>
    <row r="23" spans="1:14" x14ac:dyDescent="0.25">
      <c r="B23" s="48" t="s">
        <v>69</v>
      </c>
      <c r="C23" s="58"/>
      <c r="D23" s="58"/>
      <c r="E23" s="58"/>
      <c r="F23" s="58"/>
      <c r="G23" s="58"/>
      <c r="H23" s="33"/>
      <c r="I23" s="44">
        <f t="shared" ref="I23" si="1">IF(C23="x","5")+IF(D23="x","4")+IF(E23="x", "3")+IF(F23="x", "2")+IF(G23="x", "1")</f>
        <v>0</v>
      </c>
      <c r="K23" s="96"/>
      <c r="L23" s="96"/>
      <c r="M23" s="96"/>
      <c r="N23" s="96"/>
    </row>
    <row r="24" spans="1:14" x14ac:dyDescent="0.25">
      <c r="A24" s="126" t="s">
        <v>70</v>
      </c>
      <c r="B24" s="127"/>
      <c r="C24" s="127"/>
      <c r="D24" s="127"/>
      <c r="E24" s="127"/>
      <c r="F24" s="127"/>
      <c r="G24" s="128"/>
      <c r="H24" s="33"/>
      <c r="K24" s="96"/>
      <c r="L24" s="96"/>
      <c r="M24" s="96"/>
      <c r="N24" s="96"/>
    </row>
    <row r="25" spans="1:14" x14ac:dyDescent="0.25">
      <c r="B25" s="40"/>
      <c r="C25" s="41" t="s">
        <v>71</v>
      </c>
      <c r="D25" s="41" t="s">
        <v>72</v>
      </c>
      <c r="E25" s="41" t="s">
        <v>73</v>
      </c>
      <c r="F25" s="41" t="s">
        <v>74</v>
      </c>
      <c r="G25" s="41" t="s">
        <v>75</v>
      </c>
      <c r="H25" s="33"/>
      <c r="K25" s="96"/>
      <c r="L25" s="96"/>
      <c r="M25" s="96"/>
      <c r="N25" s="96"/>
    </row>
    <row r="26" spans="1:14" x14ac:dyDescent="0.25">
      <c r="B26" s="50" t="s">
        <v>76</v>
      </c>
      <c r="C26" s="58"/>
      <c r="D26" s="58"/>
      <c r="E26" s="58"/>
      <c r="F26" s="58"/>
      <c r="G26" s="58"/>
      <c r="H26" s="33"/>
      <c r="I26" s="44">
        <f>IF(C26="x","5")+IF(D26="x","3")+IF(E26="x", "1")+IF(F26="x", "0")+IF(G26="x", "-2")</f>
        <v>0</v>
      </c>
      <c r="K26" s="96"/>
      <c r="L26" s="96"/>
      <c r="M26" s="96"/>
      <c r="N26" s="96"/>
    </row>
    <row r="27" spans="1:14" x14ac:dyDescent="0.25">
      <c r="B27" s="45"/>
      <c r="C27" s="46" t="s">
        <v>77</v>
      </c>
      <c r="D27" s="46"/>
      <c r="E27" s="46" t="s">
        <v>78</v>
      </c>
      <c r="F27" s="46"/>
      <c r="G27" s="46" t="s">
        <v>79</v>
      </c>
      <c r="H27" s="33"/>
      <c r="K27" s="96"/>
      <c r="L27" s="96"/>
      <c r="M27" s="96"/>
      <c r="N27" s="96"/>
    </row>
    <row r="28" spans="1:14" x14ac:dyDescent="0.25">
      <c r="B28" s="50" t="s">
        <v>80</v>
      </c>
      <c r="C28" s="58"/>
      <c r="D28" s="58"/>
      <c r="E28" s="58"/>
      <c r="F28" s="58"/>
      <c r="G28" s="58"/>
      <c r="H28" s="33"/>
      <c r="I28" s="44">
        <f t="shared" si="0"/>
        <v>0</v>
      </c>
      <c r="K28" s="96"/>
      <c r="L28" s="96"/>
      <c r="M28" s="96"/>
      <c r="N28" s="96"/>
    </row>
    <row r="29" spans="1:14" x14ac:dyDescent="0.25">
      <c r="B29" s="45"/>
      <c r="C29" s="46" t="s">
        <v>81</v>
      </c>
      <c r="D29" s="46" t="s">
        <v>82</v>
      </c>
      <c r="E29" s="46" t="s">
        <v>83</v>
      </c>
      <c r="F29" s="51" t="s">
        <v>84</v>
      </c>
      <c r="G29" s="46" t="s">
        <v>85</v>
      </c>
      <c r="H29" s="33"/>
      <c r="K29" s="96"/>
      <c r="L29" s="96"/>
      <c r="M29" s="96"/>
      <c r="N29" s="96"/>
    </row>
    <row r="30" spans="1:14" x14ac:dyDescent="0.25">
      <c r="B30" s="50" t="s">
        <v>86</v>
      </c>
      <c r="C30" s="58"/>
      <c r="D30" s="58"/>
      <c r="E30" s="58"/>
      <c r="F30" s="58"/>
      <c r="G30" s="58"/>
      <c r="H30" s="33"/>
      <c r="I30" s="44">
        <f>IF(C30="x","5")+IF(D30="x","2.5")+IF(E30="x", "0")+IF(F30="x", "-1")+IF(G30="x", "-3")</f>
        <v>0</v>
      </c>
      <c r="K30" s="96"/>
      <c r="L30" s="96"/>
      <c r="M30" s="96"/>
      <c r="N30" s="96"/>
    </row>
    <row r="31" spans="1:14" x14ac:dyDescent="0.25">
      <c r="B31" s="45"/>
      <c r="C31" s="46" t="s">
        <v>87</v>
      </c>
      <c r="D31" s="46" t="s">
        <v>88</v>
      </c>
      <c r="E31" s="46" t="s">
        <v>89</v>
      </c>
      <c r="F31" s="46" t="s">
        <v>90</v>
      </c>
      <c r="G31" s="46" t="s">
        <v>91</v>
      </c>
      <c r="H31" s="33"/>
    </row>
    <row r="32" spans="1:14" x14ac:dyDescent="0.25">
      <c r="B32" s="52" t="s">
        <v>92</v>
      </c>
      <c r="C32" s="58"/>
      <c r="D32" s="58"/>
      <c r="E32" s="58"/>
      <c r="F32" s="58"/>
      <c r="G32" s="58"/>
      <c r="H32" s="33"/>
      <c r="I32" s="44">
        <f>IF(C32="x","5")+IF(D32="x","3")+IF(E32="x", "2")+IF(F32="x", "0")+IF(G32="x", "-1")</f>
        <v>0</v>
      </c>
    </row>
    <row r="33" spans="1:9" x14ac:dyDescent="0.25">
      <c r="B33" s="45"/>
      <c r="C33" s="46" t="s">
        <v>93</v>
      </c>
      <c r="D33" s="46" t="s">
        <v>94</v>
      </c>
      <c r="E33" s="53" t="s">
        <v>95</v>
      </c>
      <c r="F33" s="46" t="s">
        <v>96</v>
      </c>
      <c r="G33" s="46" t="s">
        <v>97</v>
      </c>
      <c r="H33" s="33"/>
    </row>
    <row r="34" spans="1:9" x14ac:dyDescent="0.25">
      <c r="B34" s="50" t="s">
        <v>98</v>
      </c>
      <c r="C34" s="58"/>
      <c r="D34" s="58"/>
      <c r="E34" s="58"/>
      <c r="F34" s="58"/>
      <c r="G34" s="58"/>
      <c r="H34" s="33"/>
      <c r="I34" s="44">
        <f>IF(C34="x","7.5")+IF(D34="x","6")+IF(E34="x", "4.5")+IF(F34="x", "3")+IF(G34="x", "-1")</f>
        <v>0</v>
      </c>
    </row>
    <row r="35" spans="1:9" x14ac:dyDescent="0.25">
      <c r="B35" s="45"/>
      <c r="C35" s="46" t="s">
        <v>99</v>
      </c>
      <c r="D35" s="46" t="s">
        <v>100</v>
      </c>
      <c r="E35" s="46" t="s">
        <v>101</v>
      </c>
      <c r="F35" s="46" t="s">
        <v>102</v>
      </c>
      <c r="G35" s="46" t="s">
        <v>103</v>
      </c>
      <c r="H35" s="33"/>
    </row>
    <row r="36" spans="1:9" x14ac:dyDescent="0.25">
      <c r="B36" s="55" t="s">
        <v>145</v>
      </c>
      <c r="C36" s="58"/>
      <c r="D36" s="58"/>
      <c r="E36" s="58"/>
      <c r="F36" s="58"/>
      <c r="G36" s="58"/>
      <c r="H36" s="33"/>
      <c r="I36" s="44">
        <f>IF(C36="x","7.5")+IF(D36="x","6")+IF(E36="x", "4.5")+IF(F36="x", "3")+IF(G36="x", "1.5")</f>
        <v>0</v>
      </c>
    </row>
    <row r="37" spans="1:9" x14ac:dyDescent="0.25">
      <c r="A37" s="144" t="s">
        <v>139</v>
      </c>
      <c r="B37" s="145"/>
      <c r="C37" s="145"/>
      <c r="D37" s="145"/>
      <c r="E37" s="145"/>
      <c r="F37" s="145"/>
      <c r="G37" s="146"/>
      <c r="H37" s="33"/>
    </row>
    <row r="38" spans="1:9" x14ac:dyDescent="0.25">
      <c r="B38" s="40"/>
      <c r="C38" s="41" t="s">
        <v>140</v>
      </c>
      <c r="D38" s="41" t="s">
        <v>104</v>
      </c>
      <c r="E38" s="41" t="s">
        <v>105</v>
      </c>
      <c r="F38" s="41" t="s">
        <v>142</v>
      </c>
      <c r="G38" s="41" t="s">
        <v>141</v>
      </c>
      <c r="H38" s="33"/>
    </row>
    <row r="39" spans="1:9" x14ac:dyDescent="0.25">
      <c r="B39" s="56" t="s">
        <v>106</v>
      </c>
      <c r="C39" s="58"/>
      <c r="D39" s="58"/>
      <c r="E39" s="58"/>
      <c r="F39" s="58"/>
      <c r="G39" s="58"/>
      <c r="H39" s="33"/>
      <c r="I39" s="44">
        <f t="shared" si="0"/>
        <v>0</v>
      </c>
    </row>
    <row r="40" spans="1:9" x14ac:dyDescent="0.25">
      <c r="B40" s="45"/>
      <c r="C40" s="46" t="s">
        <v>107</v>
      </c>
      <c r="D40" s="46" t="s">
        <v>143</v>
      </c>
      <c r="E40" s="46" t="s">
        <v>108</v>
      </c>
      <c r="F40" s="46" t="s">
        <v>109</v>
      </c>
      <c r="G40" s="46" t="s">
        <v>129</v>
      </c>
      <c r="H40" s="33"/>
    </row>
    <row r="41" spans="1:9" x14ac:dyDescent="0.25">
      <c r="B41" s="56" t="s">
        <v>110</v>
      </c>
      <c r="C41" s="58"/>
      <c r="D41" s="58"/>
      <c r="E41" s="58"/>
      <c r="F41" s="58"/>
      <c r="G41" s="58"/>
      <c r="H41" s="33"/>
      <c r="I41" s="44">
        <f>IF(C41="x","7.5")+IF(D41="x","6")+IF(E41="x", "4.5")+IF(F41="x", "3")+IF(G41="x", "-5")</f>
        <v>0</v>
      </c>
    </row>
    <row r="42" spans="1:9" x14ac:dyDescent="0.25">
      <c r="B42" s="45"/>
      <c r="C42" s="46" t="s">
        <v>111</v>
      </c>
      <c r="D42" s="46" t="s">
        <v>112</v>
      </c>
      <c r="E42" s="46" t="s">
        <v>113</v>
      </c>
      <c r="F42" s="46" t="s">
        <v>114</v>
      </c>
      <c r="G42" s="46" t="s">
        <v>115</v>
      </c>
      <c r="H42" s="33"/>
    </row>
    <row r="43" spans="1:9" x14ac:dyDescent="0.25">
      <c r="B43" s="57" t="s">
        <v>116</v>
      </c>
      <c r="C43" s="58"/>
      <c r="D43" s="58"/>
      <c r="E43" s="58"/>
      <c r="F43" s="58"/>
      <c r="G43" s="58"/>
      <c r="H43" s="33"/>
      <c r="I43" s="44">
        <f>IF(C43="x","7.5")+IF(D43="x","6")+IF(E43="x", "4.5")+IF(F43="x", "3")+IF(G43="x", "1.5")</f>
        <v>0</v>
      </c>
    </row>
    <row r="44" spans="1:9" x14ac:dyDescent="0.25">
      <c r="B44" s="45"/>
      <c r="C44" s="46" t="s">
        <v>117</v>
      </c>
      <c r="D44" s="46" t="s">
        <v>118</v>
      </c>
      <c r="E44" s="46" t="s">
        <v>119</v>
      </c>
      <c r="F44" s="46" t="s">
        <v>120</v>
      </c>
      <c r="G44" s="46" t="s">
        <v>121</v>
      </c>
      <c r="H44" s="33"/>
    </row>
    <row r="45" spans="1:9" x14ac:dyDescent="0.25">
      <c r="B45" s="56" t="s">
        <v>122</v>
      </c>
      <c r="C45" s="58"/>
      <c r="D45" s="58"/>
      <c r="E45" s="58"/>
      <c r="F45" s="58"/>
      <c r="G45" s="58"/>
      <c r="H45" s="33"/>
      <c r="I45" s="44">
        <f t="shared" si="0"/>
        <v>0</v>
      </c>
    </row>
    <row r="46" spans="1:9" x14ac:dyDescent="0.25">
      <c r="B46" s="45"/>
      <c r="C46" s="46" t="s">
        <v>134</v>
      </c>
      <c r="D46" s="46" t="s">
        <v>137</v>
      </c>
      <c r="E46" s="46" t="s">
        <v>138</v>
      </c>
      <c r="F46" s="46" t="s">
        <v>135</v>
      </c>
      <c r="G46" s="46" t="s">
        <v>136</v>
      </c>
      <c r="H46" s="33"/>
    </row>
    <row r="47" spans="1:9" x14ac:dyDescent="0.25">
      <c r="B47" s="56" t="s">
        <v>123</v>
      </c>
      <c r="C47" s="58"/>
      <c r="D47" s="58"/>
      <c r="E47" s="58"/>
      <c r="F47" s="58"/>
      <c r="G47" s="58"/>
      <c r="H47" s="33"/>
      <c r="I47" s="44">
        <f>IF(C47="x","10")+IF(D47="x","8")+IF(E47="x", "6")+IF(F47="x", "4")+IF(G47="x", "2")</f>
        <v>0</v>
      </c>
    </row>
  </sheetData>
  <sheetProtection algorithmName="SHA-512" hashValue="P7U5Zi0yqoyzSZQYeN+F0bbm87iAD+Gcws637T39XBl8UcjyH8G4OalQs6LuhB78b4h81IFgtUVlCEQ0ChcnZA==" saltValue="xXJEL6aQ/ehNZh9lwD45xA==" spinCount="100000" sheet="1" objects="1" scenarios="1"/>
  <mergeCells count="15">
    <mergeCell ref="A1:C1"/>
    <mergeCell ref="A2:C3"/>
    <mergeCell ref="G2:G3"/>
    <mergeCell ref="I2:I3"/>
    <mergeCell ref="K6:N6"/>
    <mergeCell ref="D2:D3"/>
    <mergeCell ref="E2:E3"/>
    <mergeCell ref="F2:F3"/>
    <mergeCell ref="J2:J3"/>
    <mergeCell ref="A5:G5"/>
    <mergeCell ref="K7:N13"/>
    <mergeCell ref="K14:N20"/>
    <mergeCell ref="K21:N30"/>
    <mergeCell ref="A24:G24"/>
    <mergeCell ref="A37:G37"/>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3592F-5FBF-4D52-9CAB-15B638EA2C1A}">
  <sheetPr codeName="Sheet17"/>
  <dimension ref="A1:N47"/>
  <sheetViews>
    <sheetView zoomScale="80" zoomScaleNormal="80" workbookViewId="0">
      <selection activeCell="K36" sqref="K36"/>
    </sheetView>
  </sheetViews>
  <sheetFormatPr defaultColWidth="8.7109375" defaultRowHeight="15.75" x14ac:dyDescent="0.25"/>
  <cols>
    <col min="1" max="1" width="8.7109375" style="2"/>
    <col min="2" max="2" width="34.42578125" style="2" bestFit="1" customWidth="1"/>
    <col min="3" max="3" width="35.5703125" style="2" bestFit="1" customWidth="1"/>
    <col min="4" max="4" width="34.85546875" style="2" bestFit="1" customWidth="1"/>
    <col min="5" max="5" width="31.28515625" style="2" bestFit="1" customWidth="1"/>
    <col min="6" max="6" width="31.7109375" style="2" bestFit="1" customWidth="1"/>
    <col min="7" max="7" width="36.140625" style="2" bestFit="1" customWidth="1"/>
    <col min="8" max="8" width="2.28515625" style="2" customWidth="1"/>
    <col min="9" max="9" width="17" style="2" customWidth="1"/>
    <col min="10" max="10" width="17.28515625" style="2" customWidth="1"/>
    <col min="11" max="16384" width="8.7109375" style="2"/>
  </cols>
  <sheetData>
    <row r="1" spans="1:14" x14ac:dyDescent="0.25">
      <c r="A1" s="139" t="s">
        <v>5</v>
      </c>
      <c r="B1" s="139"/>
      <c r="C1" s="139"/>
      <c r="D1" s="32" t="s">
        <v>201</v>
      </c>
      <c r="E1" s="32" t="s">
        <v>202</v>
      </c>
      <c r="F1" s="32" t="s">
        <v>203</v>
      </c>
      <c r="G1" s="32" t="s">
        <v>6</v>
      </c>
      <c r="H1" s="33"/>
      <c r="I1" s="34" t="s">
        <v>7</v>
      </c>
      <c r="J1" s="35" t="s">
        <v>8</v>
      </c>
    </row>
    <row r="2" spans="1:14" x14ac:dyDescent="0.25">
      <c r="A2" s="152"/>
      <c r="B2" s="152"/>
      <c r="C2" s="152"/>
      <c r="D2" s="156"/>
      <c r="E2" s="156"/>
      <c r="F2" s="156"/>
      <c r="G2" s="154"/>
      <c r="H2" s="33"/>
      <c r="I2" s="129">
        <f>SUM(I7:I49)</f>
        <v>0</v>
      </c>
      <c r="J2" s="147">
        <v>100</v>
      </c>
    </row>
    <row r="3" spans="1:14" x14ac:dyDescent="0.25">
      <c r="A3" s="152"/>
      <c r="B3" s="153"/>
      <c r="C3" s="153"/>
      <c r="D3" s="157"/>
      <c r="E3" s="157"/>
      <c r="F3" s="157"/>
      <c r="G3" s="155"/>
      <c r="H3" s="33"/>
      <c r="I3" s="129"/>
      <c r="J3" s="148"/>
    </row>
    <row r="4" spans="1:14" x14ac:dyDescent="0.25">
      <c r="B4" s="36" t="s">
        <v>9</v>
      </c>
      <c r="C4" s="36" t="s">
        <v>10</v>
      </c>
      <c r="D4" s="36" t="s">
        <v>11</v>
      </c>
      <c r="E4" s="36" t="s">
        <v>12</v>
      </c>
      <c r="F4" s="36" t="s">
        <v>13</v>
      </c>
      <c r="G4" s="36" t="s">
        <v>14</v>
      </c>
      <c r="H4" s="37"/>
      <c r="I4" s="38" t="s">
        <v>15</v>
      </c>
    </row>
    <row r="5" spans="1:14" x14ac:dyDescent="0.25">
      <c r="A5" s="149" t="s">
        <v>16</v>
      </c>
      <c r="B5" s="150"/>
      <c r="C5" s="150"/>
      <c r="D5" s="150"/>
      <c r="E5" s="150"/>
      <c r="F5" s="150"/>
      <c r="G5" s="151"/>
      <c r="H5" s="37"/>
      <c r="I5" s="39"/>
    </row>
    <row r="6" spans="1:14" x14ac:dyDescent="0.25">
      <c r="B6" s="40"/>
      <c r="C6" s="41" t="s">
        <v>17</v>
      </c>
      <c r="D6" s="41" t="s">
        <v>18</v>
      </c>
      <c r="E6" s="41" t="s">
        <v>19</v>
      </c>
      <c r="F6" s="41" t="s">
        <v>20</v>
      </c>
      <c r="G6" s="41" t="s">
        <v>21</v>
      </c>
      <c r="H6" s="33"/>
      <c r="K6" s="125" t="s">
        <v>24</v>
      </c>
      <c r="L6" s="125"/>
      <c r="M6" s="125"/>
      <c r="N6" s="125"/>
    </row>
    <row r="7" spans="1:14" x14ac:dyDescent="0.25">
      <c r="B7" s="42" t="s">
        <v>22</v>
      </c>
      <c r="C7" s="58"/>
      <c r="D7" s="58"/>
      <c r="E7" s="58"/>
      <c r="F7" s="58"/>
      <c r="G7" s="58"/>
      <c r="H7" s="33"/>
      <c r="I7" s="44">
        <f>IF(C7="x","5")+IF(D7="x","4")+IF(E7="x", "3")+IF(F7="x", "2")+IF(G7="x", "1")</f>
        <v>0</v>
      </c>
      <c r="K7" s="130" t="s">
        <v>30</v>
      </c>
      <c r="L7" s="131"/>
      <c r="M7" s="131"/>
      <c r="N7" s="132"/>
    </row>
    <row r="8" spans="1:14" ht="14.45" customHeight="1" x14ac:dyDescent="0.25">
      <c r="B8" s="45"/>
      <c r="C8" s="46" t="s">
        <v>25</v>
      </c>
      <c r="D8" s="46" t="s">
        <v>26</v>
      </c>
      <c r="E8" s="46" t="s">
        <v>27</v>
      </c>
      <c r="F8" s="46" t="s">
        <v>28</v>
      </c>
      <c r="G8" s="46" t="s">
        <v>29</v>
      </c>
      <c r="H8" s="33"/>
      <c r="K8" s="133"/>
      <c r="L8" s="134"/>
      <c r="M8" s="134"/>
      <c r="N8" s="135"/>
    </row>
    <row r="9" spans="1:14" x14ac:dyDescent="0.25">
      <c r="B9" s="42" t="s">
        <v>31</v>
      </c>
      <c r="C9" s="58"/>
      <c r="D9" s="58"/>
      <c r="E9" s="58"/>
      <c r="F9" s="58"/>
      <c r="G9" s="58"/>
      <c r="H9" s="33"/>
      <c r="I9" s="44">
        <f>IF(C9="x","10")+IF(D9="x","8")+IF(E9="x", "6")+IF(F9="x", "4")+IF(G9="x", "2")</f>
        <v>0</v>
      </c>
      <c r="K9" s="133"/>
      <c r="L9" s="134"/>
      <c r="M9" s="134"/>
      <c r="N9" s="135"/>
    </row>
    <row r="10" spans="1:14" x14ac:dyDescent="0.25">
      <c r="B10" s="43"/>
      <c r="C10" s="46" t="s">
        <v>32</v>
      </c>
      <c r="D10" s="46" t="s">
        <v>33</v>
      </c>
      <c r="E10" s="46" t="s">
        <v>34</v>
      </c>
      <c r="F10" s="46" t="s">
        <v>35</v>
      </c>
      <c r="G10" s="46" t="s">
        <v>36</v>
      </c>
      <c r="H10" s="33"/>
      <c r="K10" s="133"/>
      <c r="L10" s="134"/>
      <c r="M10" s="134"/>
      <c r="N10" s="135"/>
    </row>
    <row r="11" spans="1:14" x14ac:dyDescent="0.25">
      <c r="B11" s="47" t="s">
        <v>37</v>
      </c>
      <c r="C11" s="58"/>
      <c r="D11" s="58"/>
      <c r="E11" s="58"/>
      <c r="F11" s="58"/>
      <c r="G11" s="58"/>
      <c r="H11" s="33"/>
      <c r="I11" s="44">
        <f>IF(C11="x","7.5")+IF(D11="x","6")+IF(E11="x", "4.5")+IF(F11="x", "3")+IF(G11="x", "1.5")</f>
        <v>0</v>
      </c>
      <c r="K11" s="133"/>
      <c r="L11" s="134"/>
      <c r="M11" s="134"/>
      <c r="N11" s="135"/>
    </row>
    <row r="12" spans="1:14" x14ac:dyDescent="0.25">
      <c r="B12" s="43"/>
      <c r="C12" s="46" t="s">
        <v>38</v>
      </c>
      <c r="D12" s="46" t="s">
        <v>39</v>
      </c>
      <c r="E12" s="46" t="s">
        <v>40</v>
      </c>
      <c r="F12" s="46" t="s">
        <v>41</v>
      </c>
      <c r="G12" s="46">
        <v>0</v>
      </c>
      <c r="H12" s="33"/>
      <c r="K12" s="133"/>
      <c r="L12" s="134"/>
      <c r="M12" s="134"/>
      <c r="N12" s="135"/>
    </row>
    <row r="13" spans="1:14" ht="14.45" customHeight="1" x14ac:dyDescent="0.25">
      <c r="B13" s="47" t="s">
        <v>42</v>
      </c>
      <c r="C13" s="58"/>
      <c r="D13" s="58"/>
      <c r="E13" s="58"/>
      <c r="F13" s="58"/>
      <c r="G13" s="58"/>
      <c r="H13" s="33"/>
      <c r="I13" s="44">
        <f>IF(C13="x","7.5")+IF(D13="x","6")+IF(E13="x", "4.5")+IF(F13="x", "3")+IF(G13="x", "1.5")</f>
        <v>0</v>
      </c>
      <c r="K13" s="133"/>
      <c r="L13" s="134"/>
      <c r="M13" s="134"/>
      <c r="N13" s="135"/>
    </row>
    <row r="14" spans="1:14" x14ac:dyDescent="0.25">
      <c r="B14" s="45"/>
      <c r="C14" s="46" t="s">
        <v>43</v>
      </c>
      <c r="D14" s="46" t="s">
        <v>44</v>
      </c>
      <c r="E14" s="46" t="s">
        <v>45</v>
      </c>
      <c r="F14" s="46" t="s">
        <v>46</v>
      </c>
      <c r="G14" s="46" t="s">
        <v>47</v>
      </c>
      <c r="H14" s="33"/>
      <c r="K14" s="96" t="s">
        <v>177</v>
      </c>
      <c r="L14" s="96"/>
      <c r="M14" s="96"/>
      <c r="N14" s="96"/>
    </row>
    <row r="15" spans="1:14" ht="14.45" customHeight="1" x14ac:dyDescent="0.25">
      <c r="B15" s="42" t="s">
        <v>48</v>
      </c>
      <c r="C15" s="58"/>
      <c r="D15" s="58"/>
      <c r="E15" s="58"/>
      <c r="F15" s="58"/>
      <c r="G15" s="58"/>
      <c r="H15" s="33"/>
      <c r="I15" s="44">
        <f>IF(C15="x","5")+IF(D15="x","3")+IF(E15="x", "1")+IF(F15="x", "0")+IF(G15="x", "-2")</f>
        <v>0</v>
      </c>
      <c r="K15" s="96"/>
      <c r="L15" s="96"/>
      <c r="M15" s="96"/>
      <c r="N15" s="96"/>
    </row>
    <row r="16" spans="1:14" x14ac:dyDescent="0.25">
      <c r="B16" s="45"/>
      <c r="C16" s="46" t="s">
        <v>49</v>
      </c>
      <c r="D16" s="46" t="s">
        <v>50</v>
      </c>
      <c r="E16" s="46" t="s">
        <v>51</v>
      </c>
      <c r="F16" s="46" t="s">
        <v>52</v>
      </c>
      <c r="G16" s="46" t="s">
        <v>53</v>
      </c>
      <c r="H16" s="33"/>
      <c r="K16" s="96"/>
      <c r="L16" s="96"/>
      <c r="M16" s="96"/>
      <c r="N16" s="96"/>
    </row>
    <row r="17" spans="1:14" x14ac:dyDescent="0.25">
      <c r="B17" s="42" t="s">
        <v>144</v>
      </c>
      <c r="C17" s="58"/>
      <c r="D17" s="58"/>
      <c r="E17" s="58"/>
      <c r="F17" s="58"/>
      <c r="G17" s="58"/>
      <c r="H17" s="33"/>
      <c r="I17" s="44">
        <f t="shared" ref="I17:I45" si="0">IF(C17="x","5")+IF(D17="x","4")+IF(E17="x", "3")+IF(F17="x", "2")+IF(G17="x", "1")</f>
        <v>0</v>
      </c>
      <c r="K17" s="96"/>
      <c r="L17" s="96"/>
      <c r="M17" s="96"/>
      <c r="N17" s="96"/>
    </row>
    <row r="18" spans="1:14" x14ac:dyDescent="0.25">
      <c r="B18" s="43"/>
      <c r="C18" s="46" t="s">
        <v>54</v>
      </c>
      <c r="D18" s="46"/>
      <c r="E18" s="46" t="s">
        <v>55</v>
      </c>
      <c r="F18" s="46"/>
      <c r="G18" s="46" t="s">
        <v>56</v>
      </c>
      <c r="H18" s="33"/>
      <c r="K18" s="96"/>
      <c r="L18" s="96"/>
      <c r="M18" s="96"/>
      <c r="N18" s="96"/>
    </row>
    <row r="19" spans="1:14" x14ac:dyDescent="0.25">
      <c r="B19" s="47" t="s">
        <v>57</v>
      </c>
      <c r="C19" s="58"/>
      <c r="D19" s="58"/>
      <c r="E19" s="58"/>
      <c r="F19" s="58"/>
      <c r="G19" s="58"/>
      <c r="H19" s="33"/>
      <c r="I19" s="44">
        <f>IF(C19="x","10")+IF(D19="x","8")+IF(E19="x", "6")+IF(F19="x", "4")+IF(G19="x", "2")</f>
        <v>0</v>
      </c>
      <c r="K19" s="96"/>
      <c r="L19" s="96"/>
      <c r="M19" s="96"/>
      <c r="N19" s="96"/>
    </row>
    <row r="20" spans="1:14" x14ac:dyDescent="0.25">
      <c r="B20" s="43"/>
      <c r="C20" s="46" t="s">
        <v>58</v>
      </c>
      <c r="D20" s="46" t="s">
        <v>59</v>
      </c>
      <c r="E20" s="46" t="s">
        <v>60</v>
      </c>
      <c r="F20" s="46" t="s">
        <v>61</v>
      </c>
      <c r="G20" s="46" t="s">
        <v>62</v>
      </c>
      <c r="H20" s="33"/>
      <c r="K20" s="96"/>
      <c r="L20" s="96"/>
      <c r="M20" s="96"/>
      <c r="N20" s="96"/>
    </row>
    <row r="21" spans="1:14" x14ac:dyDescent="0.25">
      <c r="B21" s="47" t="s">
        <v>63</v>
      </c>
      <c r="C21" s="58"/>
      <c r="D21" s="58"/>
      <c r="E21" s="58"/>
      <c r="F21" s="58"/>
      <c r="G21" s="58"/>
      <c r="H21" s="33"/>
      <c r="I21" s="44">
        <f>IF(C21="x","10")+IF(D21="x","8")+IF(E21="x", "6")+IF(F21="x", "4")+IF(G21="x", "2")</f>
        <v>0</v>
      </c>
      <c r="K21" s="96" t="s">
        <v>133</v>
      </c>
      <c r="L21" s="96"/>
      <c r="M21" s="96"/>
      <c r="N21" s="96"/>
    </row>
    <row r="22" spans="1:14" ht="14.45" customHeight="1" x14ac:dyDescent="0.25">
      <c r="B22" s="45"/>
      <c r="C22" s="46" t="s">
        <v>64</v>
      </c>
      <c r="D22" s="46" t="s">
        <v>65</v>
      </c>
      <c r="E22" s="46" t="s">
        <v>66</v>
      </c>
      <c r="F22" s="46" t="s">
        <v>67</v>
      </c>
      <c r="G22" s="46" t="s">
        <v>68</v>
      </c>
      <c r="H22" s="33"/>
      <c r="K22" s="96"/>
      <c r="L22" s="96"/>
      <c r="M22" s="96"/>
      <c r="N22" s="96"/>
    </row>
    <row r="23" spans="1:14" x14ac:dyDescent="0.25">
      <c r="B23" s="48" t="s">
        <v>69</v>
      </c>
      <c r="C23" s="58"/>
      <c r="D23" s="58"/>
      <c r="E23" s="58"/>
      <c r="F23" s="58"/>
      <c r="G23" s="58"/>
      <c r="H23" s="33"/>
      <c r="I23" s="44">
        <f t="shared" ref="I23" si="1">IF(C23="x","5")+IF(D23="x","4")+IF(E23="x", "3")+IF(F23="x", "2")+IF(G23="x", "1")</f>
        <v>0</v>
      </c>
      <c r="K23" s="96"/>
      <c r="L23" s="96"/>
      <c r="M23" s="96"/>
      <c r="N23" s="96"/>
    </row>
    <row r="24" spans="1:14" x14ac:dyDescent="0.25">
      <c r="A24" s="126" t="s">
        <v>70</v>
      </c>
      <c r="B24" s="127"/>
      <c r="C24" s="127"/>
      <c r="D24" s="127"/>
      <c r="E24" s="127"/>
      <c r="F24" s="127"/>
      <c r="G24" s="128"/>
      <c r="H24" s="33"/>
      <c r="K24" s="96"/>
      <c r="L24" s="96"/>
      <c r="M24" s="96"/>
      <c r="N24" s="96"/>
    </row>
    <row r="25" spans="1:14" x14ac:dyDescent="0.25">
      <c r="B25" s="40"/>
      <c r="C25" s="41" t="s">
        <v>71</v>
      </c>
      <c r="D25" s="41" t="s">
        <v>72</v>
      </c>
      <c r="E25" s="41" t="s">
        <v>73</v>
      </c>
      <c r="F25" s="41" t="s">
        <v>74</v>
      </c>
      <c r="G25" s="41" t="s">
        <v>75</v>
      </c>
      <c r="H25" s="33"/>
      <c r="K25" s="96"/>
      <c r="L25" s="96"/>
      <c r="M25" s="96"/>
      <c r="N25" s="96"/>
    </row>
    <row r="26" spans="1:14" x14ac:dyDescent="0.25">
      <c r="B26" s="50" t="s">
        <v>76</v>
      </c>
      <c r="C26" s="58"/>
      <c r="D26" s="58"/>
      <c r="E26" s="58"/>
      <c r="F26" s="58"/>
      <c r="G26" s="58"/>
      <c r="H26" s="33"/>
      <c r="I26" s="44">
        <f>IF(C26="x","5")+IF(D26="x","3")+IF(E26="x", "1")+IF(F26="x", "0")+IF(G26="x", "-2")</f>
        <v>0</v>
      </c>
      <c r="K26" s="96"/>
      <c r="L26" s="96"/>
      <c r="M26" s="96"/>
      <c r="N26" s="96"/>
    </row>
    <row r="27" spans="1:14" x14ac:dyDescent="0.25">
      <c r="B27" s="45"/>
      <c r="C27" s="46" t="s">
        <v>77</v>
      </c>
      <c r="D27" s="46"/>
      <c r="E27" s="46" t="s">
        <v>78</v>
      </c>
      <c r="F27" s="46"/>
      <c r="G27" s="46" t="s">
        <v>79</v>
      </c>
      <c r="H27" s="33"/>
      <c r="K27" s="96"/>
      <c r="L27" s="96"/>
      <c r="M27" s="96"/>
      <c r="N27" s="96"/>
    </row>
    <row r="28" spans="1:14" x14ac:dyDescent="0.25">
      <c r="B28" s="50" t="s">
        <v>80</v>
      </c>
      <c r="C28" s="58"/>
      <c r="D28" s="58"/>
      <c r="E28" s="58"/>
      <c r="F28" s="58"/>
      <c r="G28" s="58"/>
      <c r="H28" s="33"/>
      <c r="I28" s="44">
        <f t="shared" si="0"/>
        <v>0</v>
      </c>
      <c r="K28" s="96"/>
      <c r="L28" s="96"/>
      <c r="M28" s="96"/>
      <c r="N28" s="96"/>
    </row>
    <row r="29" spans="1:14" x14ac:dyDescent="0.25">
      <c r="B29" s="45"/>
      <c r="C29" s="46" t="s">
        <v>81</v>
      </c>
      <c r="D29" s="46" t="s">
        <v>82</v>
      </c>
      <c r="E29" s="46" t="s">
        <v>83</v>
      </c>
      <c r="F29" s="51" t="s">
        <v>84</v>
      </c>
      <c r="G29" s="46" t="s">
        <v>85</v>
      </c>
      <c r="H29" s="33"/>
      <c r="K29" s="96"/>
      <c r="L29" s="96"/>
      <c r="M29" s="96"/>
      <c r="N29" s="96"/>
    </row>
    <row r="30" spans="1:14" x14ac:dyDescent="0.25">
      <c r="B30" s="50" t="s">
        <v>86</v>
      </c>
      <c r="C30" s="58"/>
      <c r="D30" s="58"/>
      <c r="E30" s="58"/>
      <c r="F30" s="58"/>
      <c r="G30" s="58"/>
      <c r="H30" s="33"/>
      <c r="I30" s="44">
        <f>IF(C30="x","5")+IF(D30="x","2.5")+IF(E30="x", "0")+IF(F30="x", "-1")+IF(G30="x", "-3")</f>
        <v>0</v>
      </c>
      <c r="K30" s="96"/>
      <c r="L30" s="96"/>
      <c r="M30" s="96"/>
      <c r="N30" s="96"/>
    </row>
    <row r="31" spans="1:14" x14ac:dyDescent="0.25">
      <c r="B31" s="45"/>
      <c r="C31" s="46" t="s">
        <v>87</v>
      </c>
      <c r="D31" s="46" t="s">
        <v>88</v>
      </c>
      <c r="E31" s="46" t="s">
        <v>89</v>
      </c>
      <c r="F31" s="46" t="s">
        <v>90</v>
      </c>
      <c r="G31" s="46" t="s">
        <v>91</v>
      </c>
      <c r="H31" s="33"/>
    </row>
    <row r="32" spans="1:14" x14ac:dyDescent="0.25">
      <c r="B32" s="52" t="s">
        <v>92</v>
      </c>
      <c r="C32" s="58"/>
      <c r="D32" s="58"/>
      <c r="E32" s="58"/>
      <c r="F32" s="58"/>
      <c r="G32" s="58"/>
      <c r="H32" s="33"/>
      <c r="I32" s="44">
        <f>IF(C32="x","5")+IF(D32="x","3")+IF(E32="x", "2")+IF(F32="x", "0")+IF(G32="x", "-1")</f>
        <v>0</v>
      </c>
    </row>
    <row r="33" spans="1:9" x14ac:dyDescent="0.25">
      <c r="B33" s="45"/>
      <c r="C33" s="46" t="s">
        <v>93</v>
      </c>
      <c r="D33" s="46" t="s">
        <v>94</v>
      </c>
      <c r="E33" s="53" t="s">
        <v>95</v>
      </c>
      <c r="F33" s="46" t="s">
        <v>96</v>
      </c>
      <c r="G33" s="46" t="s">
        <v>97</v>
      </c>
      <c r="H33" s="33"/>
    </row>
    <row r="34" spans="1:9" x14ac:dyDescent="0.25">
      <c r="B34" s="50" t="s">
        <v>98</v>
      </c>
      <c r="C34" s="58"/>
      <c r="D34" s="58"/>
      <c r="E34" s="58"/>
      <c r="F34" s="58"/>
      <c r="G34" s="58"/>
      <c r="H34" s="33"/>
      <c r="I34" s="44">
        <f>IF(C34="x","7.5")+IF(D34="x","6")+IF(E34="x", "4.5")+IF(F34="x", "3")+IF(G34="x", "-1")</f>
        <v>0</v>
      </c>
    </row>
    <row r="35" spans="1:9" x14ac:dyDescent="0.25">
      <c r="B35" s="45"/>
      <c r="C35" s="46" t="s">
        <v>99</v>
      </c>
      <c r="D35" s="46" t="s">
        <v>100</v>
      </c>
      <c r="E35" s="46" t="s">
        <v>101</v>
      </c>
      <c r="F35" s="46" t="s">
        <v>102</v>
      </c>
      <c r="G35" s="46" t="s">
        <v>103</v>
      </c>
      <c r="H35" s="33"/>
    </row>
    <row r="36" spans="1:9" x14ac:dyDescent="0.25">
      <c r="B36" s="55" t="s">
        <v>145</v>
      </c>
      <c r="C36" s="58"/>
      <c r="D36" s="58"/>
      <c r="E36" s="58"/>
      <c r="F36" s="58"/>
      <c r="G36" s="58"/>
      <c r="H36" s="33"/>
      <c r="I36" s="44">
        <f>IF(C36="x","7.5")+IF(D36="x","6")+IF(E36="x", "4.5")+IF(F36="x", "3")+IF(G36="x", "1.5")</f>
        <v>0</v>
      </c>
    </row>
    <row r="37" spans="1:9" x14ac:dyDescent="0.25">
      <c r="A37" s="144" t="s">
        <v>139</v>
      </c>
      <c r="B37" s="145"/>
      <c r="C37" s="145"/>
      <c r="D37" s="145"/>
      <c r="E37" s="145"/>
      <c r="F37" s="145"/>
      <c r="G37" s="146"/>
      <c r="H37" s="33"/>
    </row>
    <row r="38" spans="1:9" x14ac:dyDescent="0.25">
      <c r="B38" s="40"/>
      <c r="C38" s="41" t="s">
        <v>140</v>
      </c>
      <c r="D38" s="41" t="s">
        <v>104</v>
      </c>
      <c r="E38" s="41" t="s">
        <v>105</v>
      </c>
      <c r="F38" s="41" t="s">
        <v>142</v>
      </c>
      <c r="G38" s="41" t="s">
        <v>141</v>
      </c>
      <c r="H38" s="33"/>
    </row>
    <row r="39" spans="1:9" x14ac:dyDescent="0.25">
      <c r="B39" s="56" t="s">
        <v>106</v>
      </c>
      <c r="C39" s="58"/>
      <c r="D39" s="58"/>
      <c r="E39" s="58"/>
      <c r="F39" s="58"/>
      <c r="G39" s="58"/>
      <c r="H39" s="33"/>
      <c r="I39" s="44">
        <f t="shared" si="0"/>
        <v>0</v>
      </c>
    </row>
    <row r="40" spans="1:9" x14ac:dyDescent="0.25">
      <c r="B40" s="45"/>
      <c r="C40" s="46" t="s">
        <v>107</v>
      </c>
      <c r="D40" s="46" t="s">
        <v>143</v>
      </c>
      <c r="E40" s="46" t="s">
        <v>108</v>
      </c>
      <c r="F40" s="46" t="s">
        <v>109</v>
      </c>
      <c r="G40" s="46" t="s">
        <v>129</v>
      </c>
      <c r="H40" s="33"/>
    </row>
    <row r="41" spans="1:9" x14ac:dyDescent="0.25">
      <c r="B41" s="56" t="s">
        <v>110</v>
      </c>
      <c r="C41" s="58"/>
      <c r="D41" s="58"/>
      <c r="E41" s="58"/>
      <c r="F41" s="58"/>
      <c r="G41" s="58"/>
      <c r="H41" s="33"/>
      <c r="I41" s="44">
        <f>IF(C41="x","7.5")+IF(D41="x","6")+IF(E41="x", "4.5")+IF(F41="x", "3")+IF(G41="x", "-5")</f>
        <v>0</v>
      </c>
    </row>
    <row r="42" spans="1:9" x14ac:dyDescent="0.25">
      <c r="B42" s="45"/>
      <c r="C42" s="46" t="s">
        <v>111</v>
      </c>
      <c r="D42" s="46" t="s">
        <v>112</v>
      </c>
      <c r="E42" s="46" t="s">
        <v>113</v>
      </c>
      <c r="F42" s="46" t="s">
        <v>114</v>
      </c>
      <c r="G42" s="46" t="s">
        <v>115</v>
      </c>
      <c r="H42" s="33"/>
    </row>
    <row r="43" spans="1:9" x14ac:dyDescent="0.25">
      <c r="B43" s="57" t="s">
        <v>116</v>
      </c>
      <c r="C43" s="58"/>
      <c r="D43" s="58"/>
      <c r="E43" s="58"/>
      <c r="F43" s="58"/>
      <c r="G43" s="58"/>
      <c r="H43" s="33"/>
      <c r="I43" s="44">
        <f>IF(C43="x","7.5")+IF(D43="x","6")+IF(E43="x", "4.5")+IF(F43="x", "3")+IF(G43="x", "1.5")</f>
        <v>0</v>
      </c>
    </row>
    <row r="44" spans="1:9" x14ac:dyDescent="0.25">
      <c r="B44" s="45"/>
      <c r="C44" s="46" t="s">
        <v>117</v>
      </c>
      <c r="D44" s="46" t="s">
        <v>118</v>
      </c>
      <c r="E44" s="46" t="s">
        <v>119</v>
      </c>
      <c r="F44" s="46" t="s">
        <v>120</v>
      </c>
      <c r="G44" s="46" t="s">
        <v>121</v>
      </c>
      <c r="H44" s="33"/>
    </row>
    <row r="45" spans="1:9" x14ac:dyDescent="0.25">
      <c r="B45" s="56" t="s">
        <v>122</v>
      </c>
      <c r="C45" s="58"/>
      <c r="D45" s="58"/>
      <c r="E45" s="58"/>
      <c r="F45" s="58"/>
      <c r="G45" s="58"/>
      <c r="H45" s="33"/>
      <c r="I45" s="44">
        <f t="shared" si="0"/>
        <v>0</v>
      </c>
    </row>
    <row r="46" spans="1:9" x14ac:dyDescent="0.25">
      <c r="B46" s="45"/>
      <c r="C46" s="46" t="s">
        <v>134</v>
      </c>
      <c r="D46" s="46" t="s">
        <v>137</v>
      </c>
      <c r="E46" s="46" t="s">
        <v>138</v>
      </c>
      <c r="F46" s="46" t="s">
        <v>135</v>
      </c>
      <c r="G46" s="46" t="s">
        <v>136</v>
      </c>
      <c r="H46" s="33"/>
    </row>
    <row r="47" spans="1:9" x14ac:dyDescent="0.25">
      <c r="B47" s="56" t="s">
        <v>123</v>
      </c>
      <c r="C47" s="58"/>
      <c r="D47" s="58"/>
      <c r="E47" s="58"/>
      <c r="F47" s="58"/>
      <c r="G47" s="58"/>
      <c r="H47" s="33"/>
      <c r="I47" s="44">
        <f>IF(C47="x","10")+IF(D47="x","8")+IF(E47="x", "6")+IF(F47="x", "4")+IF(G47="x", "2")</f>
        <v>0</v>
      </c>
    </row>
  </sheetData>
  <sheetProtection algorithmName="SHA-512" hashValue="vOgAq8SVk7TSLlmtzDnhJR+K3O9vOND7sTQU+zF2/U8PkZEetFSX837GJBMdDaR8fXBx+t06Rp68IzRfTQOOqg==" saltValue="JpZGO/Rbj2dasaQYICQOXw==" spinCount="100000" sheet="1" objects="1" scenarios="1"/>
  <mergeCells count="15">
    <mergeCell ref="A1:C1"/>
    <mergeCell ref="A2:C3"/>
    <mergeCell ref="G2:G3"/>
    <mergeCell ref="I2:I3"/>
    <mergeCell ref="K6:N6"/>
    <mergeCell ref="D2:D3"/>
    <mergeCell ref="E2:E3"/>
    <mergeCell ref="F2:F3"/>
    <mergeCell ref="J2:J3"/>
    <mergeCell ref="A5:G5"/>
    <mergeCell ref="K7:N13"/>
    <mergeCell ref="K14:N20"/>
    <mergeCell ref="K21:N30"/>
    <mergeCell ref="A24:G24"/>
    <mergeCell ref="A37:G37"/>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8E419-D55C-4404-86B8-8B993295A06C}">
  <sheetPr codeName="Sheet18"/>
  <dimension ref="A1:N47"/>
  <sheetViews>
    <sheetView zoomScale="80" zoomScaleNormal="80" workbookViewId="0">
      <selection activeCell="L32" sqref="L32"/>
    </sheetView>
  </sheetViews>
  <sheetFormatPr defaultColWidth="8.7109375" defaultRowHeight="15.75" x14ac:dyDescent="0.25"/>
  <cols>
    <col min="1" max="1" width="8.7109375" style="2"/>
    <col min="2" max="2" width="34.42578125" style="2" bestFit="1" customWidth="1"/>
    <col min="3" max="3" width="35.5703125" style="2" bestFit="1" customWidth="1"/>
    <col min="4" max="4" width="34.85546875" style="2" bestFit="1" customWidth="1"/>
    <col min="5" max="5" width="31.28515625" style="2" bestFit="1" customWidth="1"/>
    <col min="6" max="6" width="31.7109375" style="2" bestFit="1" customWidth="1"/>
    <col min="7" max="7" width="36.140625" style="2" bestFit="1" customWidth="1"/>
    <col min="8" max="8" width="2.28515625" style="2" customWidth="1"/>
    <col min="9" max="9" width="17" style="2" customWidth="1"/>
    <col min="10" max="10" width="17.28515625" style="2" customWidth="1"/>
    <col min="11" max="16384" width="8.7109375" style="2"/>
  </cols>
  <sheetData>
    <row r="1" spans="1:14" x14ac:dyDescent="0.25">
      <c r="A1" s="139" t="s">
        <v>5</v>
      </c>
      <c r="B1" s="139"/>
      <c r="C1" s="139"/>
      <c r="D1" s="32" t="s">
        <v>201</v>
      </c>
      <c r="E1" s="32" t="s">
        <v>202</v>
      </c>
      <c r="F1" s="32" t="s">
        <v>203</v>
      </c>
      <c r="G1" s="32" t="s">
        <v>6</v>
      </c>
      <c r="H1" s="33"/>
      <c r="I1" s="34" t="s">
        <v>7</v>
      </c>
      <c r="J1" s="35" t="s">
        <v>8</v>
      </c>
    </row>
    <row r="2" spans="1:14" x14ac:dyDescent="0.25">
      <c r="A2" s="152"/>
      <c r="B2" s="152"/>
      <c r="C2" s="152"/>
      <c r="D2" s="156"/>
      <c r="E2" s="156"/>
      <c r="F2" s="156"/>
      <c r="G2" s="154"/>
      <c r="H2" s="33"/>
      <c r="I2" s="129">
        <f>SUM(I7:I49)</f>
        <v>0</v>
      </c>
      <c r="J2" s="147">
        <v>100</v>
      </c>
    </row>
    <row r="3" spans="1:14" x14ac:dyDescent="0.25">
      <c r="A3" s="152"/>
      <c r="B3" s="153"/>
      <c r="C3" s="153"/>
      <c r="D3" s="157"/>
      <c r="E3" s="157"/>
      <c r="F3" s="157"/>
      <c r="G3" s="155"/>
      <c r="H3" s="33"/>
      <c r="I3" s="129"/>
      <c r="J3" s="148"/>
    </row>
    <row r="4" spans="1:14" x14ac:dyDescent="0.25">
      <c r="B4" s="36" t="s">
        <v>9</v>
      </c>
      <c r="C4" s="36" t="s">
        <v>10</v>
      </c>
      <c r="D4" s="36" t="s">
        <v>11</v>
      </c>
      <c r="E4" s="36" t="s">
        <v>12</v>
      </c>
      <c r="F4" s="36" t="s">
        <v>13</v>
      </c>
      <c r="G4" s="36" t="s">
        <v>14</v>
      </c>
      <c r="H4" s="37"/>
      <c r="I4" s="38" t="s">
        <v>15</v>
      </c>
    </row>
    <row r="5" spans="1:14" x14ac:dyDescent="0.25">
      <c r="A5" s="149" t="s">
        <v>16</v>
      </c>
      <c r="B5" s="150"/>
      <c r="C5" s="150"/>
      <c r="D5" s="150"/>
      <c r="E5" s="150"/>
      <c r="F5" s="150"/>
      <c r="G5" s="151"/>
      <c r="H5" s="37"/>
      <c r="I5" s="39"/>
    </row>
    <row r="6" spans="1:14" x14ac:dyDescent="0.25">
      <c r="B6" s="40"/>
      <c r="C6" s="41" t="s">
        <v>17</v>
      </c>
      <c r="D6" s="41" t="s">
        <v>18</v>
      </c>
      <c r="E6" s="41" t="s">
        <v>19</v>
      </c>
      <c r="F6" s="41" t="s">
        <v>20</v>
      </c>
      <c r="G6" s="41" t="s">
        <v>21</v>
      </c>
      <c r="H6" s="33"/>
      <c r="K6" s="125" t="s">
        <v>24</v>
      </c>
      <c r="L6" s="125"/>
      <c r="M6" s="125"/>
      <c r="N6" s="125"/>
    </row>
    <row r="7" spans="1:14" x14ac:dyDescent="0.25">
      <c r="B7" s="42" t="s">
        <v>22</v>
      </c>
      <c r="C7" s="58"/>
      <c r="D7" s="58"/>
      <c r="E7" s="58"/>
      <c r="F7" s="58"/>
      <c r="G7" s="58"/>
      <c r="H7" s="33"/>
      <c r="I7" s="44">
        <f>IF(C7="x","5")+IF(D7="x","4")+IF(E7="x", "3")+IF(F7="x", "2")+IF(G7="x", "1")</f>
        <v>0</v>
      </c>
      <c r="K7" s="130" t="s">
        <v>30</v>
      </c>
      <c r="L7" s="131"/>
      <c r="M7" s="131"/>
      <c r="N7" s="132"/>
    </row>
    <row r="8" spans="1:14" ht="14.45" customHeight="1" x14ac:dyDescent="0.25">
      <c r="B8" s="45"/>
      <c r="C8" s="46" t="s">
        <v>25</v>
      </c>
      <c r="D8" s="46" t="s">
        <v>26</v>
      </c>
      <c r="E8" s="46" t="s">
        <v>27</v>
      </c>
      <c r="F8" s="46" t="s">
        <v>28</v>
      </c>
      <c r="G8" s="46" t="s">
        <v>29</v>
      </c>
      <c r="H8" s="33"/>
      <c r="K8" s="133"/>
      <c r="L8" s="134"/>
      <c r="M8" s="134"/>
      <c r="N8" s="135"/>
    </row>
    <row r="9" spans="1:14" x14ac:dyDescent="0.25">
      <c r="B9" s="42" t="s">
        <v>31</v>
      </c>
      <c r="C9" s="58"/>
      <c r="D9" s="58"/>
      <c r="E9" s="58"/>
      <c r="F9" s="58"/>
      <c r="G9" s="58"/>
      <c r="H9" s="33"/>
      <c r="I9" s="44">
        <f>IF(C9="x","10")+IF(D9="x","8")+IF(E9="x", "6")+IF(F9="x", "4")+IF(G9="x", "2")</f>
        <v>0</v>
      </c>
      <c r="K9" s="133"/>
      <c r="L9" s="134"/>
      <c r="M9" s="134"/>
      <c r="N9" s="135"/>
    </row>
    <row r="10" spans="1:14" x14ac:dyDescent="0.25">
      <c r="B10" s="43"/>
      <c r="C10" s="46" t="s">
        <v>32</v>
      </c>
      <c r="D10" s="46" t="s">
        <v>33</v>
      </c>
      <c r="E10" s="46" t="s">
        <v>34</v>
      </c>
      <c r="F10" s="46" t="s">
        <v>35</v>
      </c>
      <c r="G10" s="46" t="s">
        <v>36</v>
      </c>
      <c r="H10" s="33"/>
      <c r="K10" s="133"/>
      <c r="L10" s="134"/>
      <c r="M10" s="134"/>
      <c r="N10" s="135"/>
    </row>
    <row r="11" spans="1:14" x14ac:dyDescent="0.25">
      <c r="B11" s="47" t="s">
        <v>37</v>
      </c>
      <c r="C11" s="58"/>
      <c r="D11" s="58"/>
      <c r="E11" s="58"/>
      <c r="F11" s="58"/>
      <c r="G11" s="58"/>
      <c r="H11" s="33"/>
      <c r="I11" s="44">
        <f>IF(C11="x","7.5")+IF(D11="x","6")+IF(E11="x", "4.5")+IF(F11="x", "3")+IF(G11="x", "1.5")</f>
        <v>0</v>
      </c>
      <c r="K11" s="133"/>
      <c r="L11" s="134"/>
      <c r="M11" s="134"/>
      <c r="N11" s="135"/>
    </row>
    <row r="12" spans="1:14" x14ac:dyDescent="0.25">
      <c r="B12" s="43"/>
      <c r="C12" s="46" t="s">
        <v>38</v>
      </c>
      <c r="D12" s="46" t="s">
        <v>39</v>
      </c>
      <c r="E12" s="46" t="s">
        <v>40</v>
      </c>
      <c r="F12" s="46" t="s">
        <v>41</v>
      </c>
      <c r="G12" s="46">
        <v>0</v>
      </c>
      <c r="H12" s="33"/>
      <c r="K12" s="133"/>
      <c r="L12" s="134"/>
      <c r="M12" s="134"/>
      <c r="N12" s="135"/>
    </row>
    <row r="13" spans="1:14" ht="14.45" customHeight="1" x14ac:dyDescent="0.25">
      <c r="B13" s="47" t="s">
        <v>42</v>
      </c>
      <c r="C13" s="58"/>
      <c r="D13" s="58"/>
      <c r="E13" s="58"/>
      <c r="F13" s="58"/>
      <c r="G13" s="58"/>
      <c r="H13" s="33"/>
      <c r="I13" s="44">
        <f>IF(C13="x","7.5")+IF(D13="x","6")+IF(E13="x", "4.5")+IF(F13="x", "3")+IF(G13="x", "1.5")</f>
        <v>0</v>
      </c>
      <c r="K13" s="133"/>
      <c r="L13" s="134"/>
      <c r="M13" s="134"/>
      <c r="N13" s="135"/>
    </row>
    <row r="14" spans="1:14" x14ac:dyDescent="0.25">
      <c r="B14" s="45"/>
      <c r="C14" s="46" t="s">
        <v>43</v>
      </c>
      <c r="D14" s="46" t="s">
        <v>44</v>
      </c>
      <c r="E14" s="46" t="s">
        <v>45</v>
      </c>
      <c r="F14" s="46" t="s">
        <v>46</v>
      </c>
      <c r="G14" s="46" t="s">
        <v>47</v>
      </c>
      <c r="H14" s="33"/>
      <c r="K14" s="96" t="s">
        <v>177</v>
      </c>
      <c r="L14" s="96"/>
      <c r="M14" s="96"/>
      <c r="N14" s="96"/>
    </row>
    <row r="15" spans="1:14" ht="14.45" customHeight="1" x14ac:dyDescent="0.25">
      <c r="B15" s="42" t="s">
        <v>48</v>
      </c>
      <c r="C15" s="58"/>
      <c r="D15" s="58"/>
      <c r="E15" s="58"/>
      <c r="F15" s="58"/>
      <c r="G15" s="58"/>
      <c r="H15" s="33"/>
      <c r="I15" s="44">
        <f>IF(C15="x","5")+IF(D15="x","3")+IF(E15="x", "1")+IF(F15="x", "0")+IF(G15="x", "-2")</f>
        <v>0</v>
      </c>
      <c r="K15" s="96"/>
      <c r="L15" s="96"/>
      <c r="M15" s="96"/>
      <c r="N15" s="96"/>
    </row>
    <row r="16" spans="1:14" x14ac:dyDescent="0.25">
      <c r="B16" s="45"/>
      <c r="C16" s="46" t="s">
        <v>49</v>
      </c>
      <c r="D16" s="46" t="s">
        <v>50</v>
      </c>
      <c r="E16" s="46" t="s">
        <v>51</v>
      </c>
      <c r="F16" s="46" t="s">
        <v>52</v>
      </c>
      <c r="G16" s="46" t="s">
        <v>53</v>
      </c>
      <c r="H16" s="33"/>
      <c r="K16" s="96"/>
      <c r="L16" s="96"/>
      <c r="M16" s="96"/>
      <c r="N16" s="96"/>
    </row>
    <row r="17" spans="1:14" x14ac:dyDescent="0.25">
      <c r="B17" s="42" t="s">
        <v>144</v>
      </c>
      <c r="C17" s="58"/>
      <c r="D17" s="58"/>
      <c r="E17" s="58"/>
      <c r="F17" s="58"/>
      <c r="G17" s="58"/>
      <c r="H17" s="33"/>
      <c r="I17" s="44">
        <f t="shared" ref="I17:I45" si="0">IF(C17="x","5")+IF(D17="x","4")+IF(E17="x", "3")+IF(F17="x", "2")+IF(G17="x", "1")</f>
        <v>0</v>
      </c>
      <c r="K17" s="96"/>
      <c r="L17" s="96"/>
      <c r="M17" s="96"/>
      <c r="N17" s="96"/>
    </row>
    <row r="18" spans="1:14" x14ac:dyDescent="0.25">
      <c r="B18" s="43"/>
      <c r="C18" s="46" t="s">
        <v>54</v>
      </c>
      <c r="D18" s="46"/>
      <c r="E18" s="46" t="s">
        <v>55</v>
      </c>
      <c r="F18" s="46"/>
      <c r="G18" s="46" t="s">
        <v>56</v>
      </c>
      <c r="H18" s="33"/>
      <c r="K18" s="96"/>
      <c r="L18" s="96"/>
      <c r="M18" s="96"/>
      <c r="N18" s="96"/>
    </row>
    <row r="19" spans="1:14" x14ac:dyDescent="0.25">
      <c r="B19" s="47" t="s">
        <v>57</v>
      </c>
      <c r="C19" s="58"/>
      <c r="D19" s="58"/>
      <c r="E19" s="58"/>
      <c r="F19" s="58"/>
      <c r="G19" s="58"/>
      <c r="H19" s="33"/>
      <c r="I19" s="44">
        <f>IF(C19="x","10")+IF(D19="x","8")+IF(E19="x", "6")+IF(F19="x", "4")+IF(G19="x", "2")</f>
        <v>0</v>
      </c>
      <c r="K19" s="96"/>
      <c r="L19" s="96"/>
      <c r="M19" s="96"/>
      <c r="N19" s="96"/>
    </row>
    <row r="20" spans="1:14" x14ac:dyDescent="0.25">
      <c r="B20" s="43"/>
      <c r="C20" s="46" t="s">
        <v>58</v>
      </c>
      <c r="D20" s="46" t="s">
        <v>59</v>
      </c>
      <c r="E20" s="46" t="s">
        <v>60</v>
      </c>
      <c r="F20" s="46" t="s">
        <v>61</v>
      </c>
      <c r="G20" s="46" t="s">
        <v>62</v>
      </c>
      <c r="H20" s="33"/>
      <c r="K20" s="96"/>
      <c r="L20" s="96"/>
      <c r="M20" s="96"/>
      <c r="N20" s="96"/>
    </row>
    <row r="21" spans="1:14" x14ac:dyDescent="0.25">
      <c r="B21" s="47" t="s">
        <v>63</v>
      </c>
      <c r="C21" s="58"/>
      <c r="D21" s="58"/>
      <c r="E21" s="58"/>
      <c r="F21" s="58"/>
      <c r="G21" s="58"/>
      <c r="H21" s="33"/>
      <c r="I21" s="44">
        <f>IF(C21="x","10")+IF(D21="x","8")+IF(E21="x", "6")+IF(F21="x", "4")+IF(G21="x", "2")</f>
        <v>0</v>
      </c>
      <c r="K21" s="96" t="s">
        <v>133</v>
      </c>
      <c r="L21" s="96"/>
      <c r="M21" s="96"/>
      <c r="N21" s="96"/>
    </row>
    <row r="22" spans="1:14" ht="14.45" customHeight="1" x14ac:dyDescent="0.25">
      <c r="B22" s="45"/>
      <c r="C22" s="46" t="s">
        <v>64</v>
      </c>
      <c r="D22" s="46" t="s">
        <v>65</v>
      </c>
      <c r="E22" s="46" t="s">
        <v>66</v>
      </c>
      <c r="F22" s="46" t="s">
        <v>67</v>
      </c>
      <c r="G22" s="46" t="s">
        <v>68</v>
      </c>
      <c r="H22" s="33"/>
      <c r="K22" s="96"/>
      <c r="L22" s="96"/>
      <c r="M22" s="96"/>
      <c r="N22" s="96"/>
    </row>
    <row r="23" spans="1:14" x14ac:dyDescent="0.25">
      <c r="B23" s="48" t="s">
        <v>69</v>
      </c>
      <c r="C23" s="58"/>
      <c r="D23" s="58"/>
      <c r="E23" s="58"/>
      <c r="F23" s="58"/>
      <c r="G23" s="58"/>
      <c r="H23" s="33"/>
      <c r="I23" s="44">
        <f t="shared" ref="I23" si="1">IF(C23="x","5")+IF(D23="x","4")+IF(E23="x", "3")+IF(F23="x", "2")+IF(G23="x", "1")</f>
        <v>0</v>
      </c>
      <c r="K23" s="96"/>
      <c r="L23" s="96"/>
      <c r="M23" s="96"/>
      <c r="N23" s="96"/>
    </row>
    <row r="24" spans="1:14" x14ac:dyDescent="0.25">
      <c r="A24" s="126" t="s">
        <v>70</v>
      </c>
      <c r="B24" s="127"/>
      <c r="C24" s="127"/>
      <c r="D24" s="127"/>
      <c r="E24" s="127"/>
      <c r="F24" s="127"/>
      <c r="G24" s="128"/>
      <c r="H24" s="33"/>
      <c r="K24" s="96"/>
      <c r="L24" s="96"/>
      <c r="M24" s="96"/>
      <c r="N24" s="96"/>
    </row>
    <row r="25" spans="1:14" x14ac:dyDescent="0.25">
      <c r="B25" s="40"/>
      <c r="C25" s="41" t="s">
        <v>71</v>
      </c>
      <c r="D25" s="41" t="s">
        <v>72</v>
      </c>
      <c r="E25" s="41" t="s">
        <v>73</v>
      </c>
      <c r="F25" s="41" t="s">
        <v>74</v>
      </c>
      <c r="G25" s="41" t="s">
        <v>75</v>
      </c>
      <c r="H25" s="33"/>
      <c r="K25" s="96"/>
      <c r="L25" s="96"/>
      <c r="M25" s="96"/>
      <c r="N25" s="96"/>
    </row>
    <row r="26" spans="1:14" x14ac:dyDescent="0.25">
      <c r="B26" s="50" t="s">
        <v>76</v>
      </c>
      <c r="C26" s="58"/>
      <c r="D26" s="58"/>
      <c r="E26" s="58"/>
      <c r="F26" s="58"/>
      <c r="G26" s="58"/>
      <c r="H26" s="33"/>
      <c r="I26" s="44">
        <f>IF(C26="x","5")+IF(D26="x","3")+IF(E26="x", "1")+IF(F26="x", "0")+IF(G26="x", "-2")</f>
        <v>0</v>
      </c>
      <c r="K26" s="96"/>
      <c r="L26" s="96"/>
      <c r="M26" s="96"/>
      <c r="N26" s="96"/>
    </row>
    <row r="27" spans="1:14" x14ac:dyDescent="0.25">
      <c r="B27" s="45"/>
      <c r="C27" s="46" t="s">
        <v>77</v>
      </c>
      <c r="D27" s="46"/>
      <c r="E27" s="46" t="s">
        <v>78</v>
      </c>
      <c r="F27" s="46"/>
      <c r="G27" s="46" t="s">
        <v>79</v>
      </c>
      <c r="H27" s="33"/>
      <c r="K27" s="96"/>
      <c r="L27" s="96"/>
      <c r="M27" s="96"/>
      <c r="N27" s="96"/>
    </row>
    <row r="28" spans="1:14" x14ac:dyDescent="0.25">
      <c r="B28" s="50" t="s">
        <v>80</v>
      </c>
      <c r="C28" s="58"/>
      <c r="D28" s="58"/>
      <c r="E28" s="58"/>
      <c r="F28" s="58"/>
      <c r="G28" s="58"/>
      <c r="H28" s="33"/>
      <c r="I28" s="44">
        <f t="shared" si="0"/>
        <v>0</v>
      </c>
      <c r="K28" s="96"/>
      <c r="L28" s="96"/>
      <c r="M28" s="96"/>
      <c r="N28" s="96"/>
    </row>
    <row r="29" spans="1:14" x14ac:dyDescent="0.25">
      <c r="B29" s="45"/>
      <c r="C29" s="46" t="s">
        <v>81</v>
      </c>
      <c r="D29" s="46" t="s">
        <v>82</v>
      </c>
      <c r="E29" s="46" t="s">
        <v>83</v>
      </c>
      <c r="F29" s="51" t="s">
        <v>84</v>
      </c>
      <c r="G29" s="46" t="s">
        <v>85</v>
      </c>
      <c r="H29" s="33"/>
      <c r="K29" s="96"/>
      <c r="L29" s="96"/>
      <c r="M29" s="96"/>
      <c r="N29" s="96"/>
    </row>
    <row r="30" spans="1:14" x14ac:dyDescent="0.25">
      <c r="B30" s="50" t="s">
        <v>86</v>
      </c>
      <c r="C30" s="58"/>
      <c r="D30" s="58"/>
      <c r="E30" s="58"/>
      <c r="F30" s="58"/>
      <c r="G30" s="58"/>
      <c r="H30" s="33"/>
      <c r="I30" s="44">
        <f>IF(C30="x","5")+IF(D30="x","2.5")+IF(E30="x", "0")+IF(F30="x", "-1")+IF(G30="x", "-3")</f>
        <v>0</v>
      </c>
      <c r="K30" s="96"/>
      <c r="L30" s="96"/>
      <c r="M30" s="96"/>
      <c r="N30" s="96"/>
    </row>
    <row r="31" spans="1:14" x14ac:dyDescent="0.25">
      <c r="B31" s="45"/>
      <c r="C31" s="46" t="s">
        <v>87</v>
      </c>
      <c r="D31" s="46" t="s">
        <v>88</v>
      </c>
      <c r="E31" s="46" t="s">
        <v>89</v>
      </c>
      <c r="F31" s="46" t="s">
        <v>90</v>
      </c>
      <c r="G31" s="46" t="s">
        <v>91</v>
      </c>
      <c r="H31" s="33"/>
    </row>
    <row r="32" spans="1:14" x14ac:dyDescent="0.25">
      <c r="B32" s="52" t="s">
        <v>92</v>
      </c>
      <c r="C32" s="58"/>
      <c r="D32" s="58"/>
      <c r="E32" s="58"/>
      <c r="F32" s="58"/>
      <c r="G32" s="58"/>
      <c r="H32" s="33"/>
      <c r="I32" s="44">
        <f>IF(C32="x","5")+IF(D32="x","3")+IF(E32="x", "2")+IF(F32="x", "0")+IF(G32="x", "-1")</f>
        <v>0</v>
      </c>
    </row>
    <row r="33" spans="1:9" x14ac:dyDescent="0.25">
      <c r="B33" s="45"/>
      <c r="C33" s="46" t="s">
        <v>93</v>
      </c>
      <c r="D33" s="46" t="s">
        <v>94</v>
      </c>
      <c r="E33" s="53" t="s">
        <v>95</v>
      </c>
      <c r="F33" s="46" t="s">
        <v>96</v>
      </c>
      <c r="G33" s="46" t="s">
        <v>97</v>
      </c>
      <c r="H33" s="33"/>
    </row>
    <row r="34" spans="1:9" x14ac:dyDescent="0.25">
      <c r="B34" s="50" t="s">
        <v>98</v>
      </c>
      <c r="C34" s="58"/>
      <c r="D34" s="58"/>
      <c r="E34" s="58"/>
      <c r="F34" s="58"/>
      <c r="G34" s="58"/>
      <c r="H34" s="33"/>
      <c r="I34" s="44">
        <f>IF(C34="x","7.5")+IF(D34="x","6")+IF(E34="x", "4.5")+IF(F34="x", "3")+IF(G34="x", "-1")</f>
        <v>0</v>
      </c>
    </row>
    <row r="35" spans="1:9" x14ac:dyDescent="0.25">
      <c r="B35" s="45"/>
      <c r="C35" s="46" t="s">
        <v>99</v>
      </c>
      <c r="D35" s="46" t="s">
        <v>100</v>
      </c>
      <c r="E35" s="46" t="s">
        <v>101</v>
      </c>
      <c r="F35" s="46" t="s">
        <v>102</v>
      </c>
      <c r="G35" s="46" t="s">
        <v>103</v>
      </c>
      <c r="H35" s="33"/>
    </row>
    <row r="36" spans="1:9" x14ac:dyDescent="0.25">
      <c r="B36" s="55" t="s">
        <v>145</v>
      </c>
      <c r="C36" s="58"/>
      <c r="D36" s="58"/>
      <c r="E36" s="58"/>
      <c r="F36" s="58"/>
      <c r="G36" s="58"/>
      <c r="H36" s="33"/>
      <c r="I36" s="44">
        <f>IF(C36="x","7.5")+IF(D36="x","6")+IF(E36="x", "4.5")+IF(F36="x", "3")+IF(G36="x", "1.5")</f>
        <v>0</v>
      </c>
    </row>
    <row r="37" spans="1:9" x14ac:dyDescent="0.25">
      <c r="A37" s="144" t="s">
        <v>139</v>
      </c>
      <c r="B37" s="145"/>
      <c r="C37" s="145"/>
      <c r="D37" s="145"/>
      <c r="E37" s="145"/>
      <c r="F37" s="145"/>
      <c r="G37" s="146"/>
      <c r="H37" s="33"/>
    </row>
    <row r="38" spans="1:9" x14ac:dyDescent="0.25">
      <c r="B38" s="40"/>
      <c r="C38" s="41" t="s">
        <v>140</v>
      </c>
      <c r="D38" s="41" t="s">
        <v>104</v>
      </c>
      <c r="E38" s="41" t="s">
        <v>105</v>
      </c>
      <c r="F38" s="41" t="s">
        <v>142</v>
      </c>
      <c r="G38" s="41" t="s">
        <v>141</v>
      </c>
      <c r="H38" s="33"/>
    </row>
    <row r="39" spans="1:9" x14ac:dyDescent="0.25">
      <c r="B39" s="56" t="s">
        <v>106</v>
      </c>
      <c r="C39" s="58"/>
      <c r="D39" s="58"/>
      <c r="E39" s="58"/>
      <c r="F39" s="58"/>
      <c r="G39" s="58"/>
      <c r="H39" s="33"/>
      <c r="I39" s="44">
        <f t="shared" si="0"/>
        <v>0</v>
      </c>
    </row>
    <row r="40" spans="1:9" x14ac:dyDescent="0.25">
      <c r="B40" s="45"/>
      <c r="C40" s="46" t="s">
        <v>107</v>
      </c>
      <c r="D40" s="46" t="s">
        <v>143</v>
      </c>
      <c r="E40" s="46" t="s">
        <v>108</v>
      </c>
      <c r="F40" s="46" t="s">
        <v>109</v>
      </c>
      <c r="G40" s="46" t="s">
        <v>129</v>
      </c>
      <c r="H40" s="33"/>
    </row>
    <row r="41" spans="1:9" x14ac:dyDescent="0.25">
      <c r="B41" s="56" t="s">
        <v>110</v>
      </c>
      <c r="C41" s="58"/>
      <c r="D41" s="58"/>
      <c r="E41" s="58"/>
      <c r="F41" s="58"/>
      <c r="G41" s="58"/>
      <c r="H41" s="33"/>
      <c r="I41" s="44">
        <f>IF(C41="x","7.5")+IF(D41="x","6")+IF(E41="x", "4.5")+IF(F41="x", "3")+IF(G41="x", "-5")</f>
        <v>0</v>
      </c>
    </row>
    <row r="42" spans="1:9" x14ac:dyDescent="0.25">
      <c r="B42" s="45"/>
      <c r="C42" s="46" t="s">
        <v>111</v>
      </c>
      <c r="D42" s="46" t="s">
        <v>112</v>
      </c>
      <c r="E42" s="46" t="s">
        <v>113</v>
      </c>
      <c r="F42" s="46" t="s">
        <v>114</v>
      </c>
      <c r="G42" s="46" t="s">
        <v>115</v>
      </c>
      <c r="H42" s="33"/>
    </row>
    <row r="43" spans="1:9" x14ac:dyDescent="0.25">
      <c r="B43" s="57" t="s">
        <v>116</v>
      </c>
      <c r="C43" s="58"/>
      <c r="D43" s="58"/>
      <c r="E43" s="58"/>
      <c r="F43" s="58"/>
      <c r="G43" s="58"/>
      <c r="H43" s="33"/>
      <c r="I43" s="44">
        <f>IF(C43="x","7.5")+IF(D43="x","6")+IF(E43="x", "4.5")+IF(F43="x", "3")+IF(G43="x", "1.5")</f>
        <v>0</v>
      </c>
    </row>
    <row r="44" spans="1:9" x14ac:dyDescent="0.25">
      <c r="B44" s="45"/>
      <c r="C44" s="46" t="s">
        <v>117</v>
      </c>
      <c r="D44" s="46" t="s">
        <v>118</v>
      </c>
      <c r="E44" s="46" t="s">
        <v>119</v>
      </c>
      <c r="F44" s="46" t="s">
        <v>120</v>
      </c>
      <c r="G44" s="46" t="s">
        <v>121</v>
      </c>
      <c r="H44" s="33"/>
    </row>
    <row r="45" spans="1:9" x14ac:dyDescent="0.25">
      <c r="B45" s="56" t="s">
        <v>122</v>
      </c>
      <c r="C45" s="58"/>
      <c r="D45" s="58"/>
      <c r="E45" s="58"/>
      <c r="F45" s="58"/>
      <c r="G45" s="58"/>
      <c r="H45" s="33"/>
      <c r="I45" s="44">
        <f t="shared" si="0"/>
        <v>0</v>
      </c>
    </row>
    <row r="46" spans="1:9" x14ac:dyDescent="0.25">
      <c r="B46" s="45"/>
      <c r="C46" s="46" t="s">
        <v>134</v>
      </c>
      <c r="D46" s="46" t="s">
        <v>137</v>
      </c>
      <c r="E46" s="46" t="s">
        <v>138</v>
      </c>
      <c r="F46" s="46" t="s">
        <v>135</v>
      </c>
      <c r="G46" s="46" t="s">
        <v>136</v>
      </c>
      <c r="H46" s="33"/>
    </row>
    <row r="47" spans="1:9" x14ac:dyDescent="0.25">
      <c r="B47" s="56" t="s">
        <v>123</v>
      </c>
      <c r="C47" s="58"/>
      <c r="D47" s="58"/>
      <c r="E47" s="58"/>
      <c r="F47" s="58"/>
      <c r="G47" s="58"/>
      <c r="H47" s="33"/>
      <c r="I47" s="44">
        <f>IF(C47="x","10")+IF(D47="x","8")+IF(E47="x", "6")+IF(F47="x", "4")+IF(G47="x", "2")</f>
        <v>0</v>
      </c>
    </row>
  </sheetData>
  <sheetProtection algorithmName="SHA-512" hashValue="gVOOT1YxrROsf3zx6IlGUwN46G/KQu5kg1+0KYvaOtHwFH+/jyudXafXbEJNCqqR4ULjJfESPpyWZCry7/uAPA==" saltValue="krFMogfWc2jG7zqHLJTGAQ==" spinCount="100000" sheet="1" objects="1" scenarios="1"/>
  <mergeCells count="15">
    <mergeCell ref="A1:C1"/>
    <mergeCell ref="A2:C3"/>
    <mergeCell ref="G2:G3"/>
    <mergeCell ref="I2:I3"/>
    <mergeCell ref="K6:N6"/>
    <mergeCell ref="D2:D3"/>
    <mergeCell ref="E2:E3"/>
    <mergeCell ref="F2:F3"/>
    <mergeCell ref="J2:J3"/>
    <mergeCell ref="A5:G5"/>
    <mergeCell ref="K7:N13"/>
    <mergeCell ref="K14:N20"/>
    <mergeCell ref="K21:N30"/>
    <mergeCell ref="A24:G24"/>
    <mergeCell ref="A37:G3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B13B7-5B06-4AE5-8634-AF835F482ED6}">
  <sheetPr codeName="Sheet2"/>
  <dimension ref="A1:C31"/>
  <sheetViews>
    <sheetView workbookViewId="0">
      <selection activeCell="C18" sqref="C18"/>
    </sheetView>
  </sheetViews>
  <sheetFormatPr defaultColWidth="8.7109375" defaultRowHeight="15" x14ac:dyDescent="0.25"/>
  <cols>
    <col min="1" max="1" width="2.5703125" style="22" customWidth="1"/>
    <col min="2" max="2" width="34.7109375" style="22" bestFit="1" customWidth="1"/>
    <col min="3" max="3" width="226.5703125" style="22" customWidth="1"/>
    <col min="4" max="16384" width="8.7109375" style="22"/>
  </cols>
  <sheetData>
    <row r="1" spans="1:3" ht="18.75" x14ac:dyDescent="0.3">
      <c r="A1" s="113" t="s">
        <v>170</v>
      </c>
      <c r="B1" s="113"/>
      <c r="C1" s="114"/>
    </row>
    <row r="2" spans="1:3" ht="18.75" x14ac:dyDescent="0.3">
      <c r="A2" s="61"/>
      <c r="B2" s="62" t="s">
        <v>5</v>
      </c>
      <c r="C2" s="63" t="s">
        <v>206</v>
      </c>
    </row>
    <row r="3" spans="1:3" ht="18.75" x14ac:dyDescent="0.3">
      <c r="A3" s="64"/>
      <c r="B3" s="65" t="s">
        <v>204</v>
      </c>
      <c r="C3" s="63" t="s">
        <v>207</v>
      </c>
    </row>
    <row r="4" spans="1:3" ht="18.75" x14ac:dyDescent="0.3">
      <c r="A4" s="64"/>
      <c r="B4" s="65" t="s">
        <v>127</v>
      </c>
      <c r="C4" s="63" t="s">
        <v>208</v>
      </c>
    </row>
    <row r="5" spans="1:3" ht="18.75" x14ac:dyDescent="0.3">
      <c r="A5" s="64"/>
      <c r="B5" s="65" t="s">
        <v>205</v>
      </c>
      <c r="C5" s="63" t="s">
        <v>247</v>
      </c>
    </row>
    <row r="6" spans="1:3" ht="18.75" x14ac:dyDescent="0.3">
      <c r="A6" s="66"/>
      <c r="B6" s="67" t="s">
        <v>128</v>
      </c>
      <c r="C6" s="68" t="s">
        <v>248</v>
      </c>
    </row>
    <row r="7" spans="1:3" ht="15.75" x14ac:dyDescent="0.25">
      <c r="A7" s="69"/>
      <c r="B7" s="70" t="s">
        <v>22</v>
      </c>
      <c r="C7" s="71" t="s">
        <v>249</v>
      </c>
    </row>
    <row r="8" spans="1:3" ht="15.75" x14ac:dyDescent="0.25">
      <c r="A8" s="69"/>
      <c r="B8" s="70" t="s">
        <v>174</v>
      </c>
      <c r="C8" s="71" t="s">
        <v>218</v>
      </c>
    </row>
    <row r="9" spans="1:3" ht="15.75" x14ac:dyDescent="0.25">
      <c r="A9" s="69"/>
      <c r="B9" s="70" t="s">
        <v>146</v>
      </c>
      <c r="C9" s="71" t="s">
        <v>210</v>
      </c>
    </row>
    <row r="10" spans="1:3" ht="15.75" x14ac:dyDescent="0.25">
      <c r="A10" s="69"/>
      <c r="B10" s="70" t="s">
        <v>147</v>
      </c>
      <c r="C10" s="71" t="s">
        <v>209</v>
      </c>
    </row>
    <row r="11" spans="1:3" ht="15.75" x14ac:dyDescent="0.25">
      <c r="A11" s="69"/>
      <c r="B11" s="70" t="s">
        <v>48</v>
      </c>
      <c r="C11" s="71" t="s">
        <v>164</v>
      </c>
    </row>
    <row r="12" spans="1:3" ht="15.75" x14ac:dyDescent="0.25">
      <c r="A12" s="69"/>
      <c r="B12" s="70" t="s">
        <v>148</v>
      </c>
      <c r="C12" s="71" t="s">
        <v>165</v>
      </c>
    </row>
    <row r="13" spans="1:3" ht="15.75" x14ac:dyDescent="0.25">
      <c r="A13" s="69"/>
      <c r="B13" s="72" t="s">
        <v>149</v>
      </c>
      <c r="C13" s="71" t="s">
        <v>250</v>
      </c>
    </row>
    <row r="14" spans="1:3" ht="15.75" x14ac:dyDescent="0.25">
      <c r="A14" s="69"/>
      <c r="B14" s="72" t="s">
        <v>150</v>
      </c>
      <c r="C14" s="71" t="s">
        <v>251</v>
      </c>
    </row>
    <row r="15" spans="1:3" ht="15.75" x14ac:dyDescent="0.25">
      <c r="A15" s="69"/>
      <c r="B15" s="72" t="s">
        <v>175</v>
      </c>
      <c r="C15" s="71" t="s">
        <v>176</v>
      </c>
    </row>
    <row r="16" spans="1:3" ht="15.75" x14ac:dyDescent="0.25">
      <c r="A16" s="69"/>
      <c r="B16" s="70" t="s">
        <v>151</v>
      </c>
      <c r="C16" s="71" t="s">
        <v>167</v>
      </c>
    </row>
    <row r="17" spans="1:3" ht="15.75" x14ac:dyDescent="0.25">
      <c r="A17" s="69"/>
      <c r="B17" s="72" t="s">
        <v>152</v>
      </c>
      <c r="C17" s="71" t="s">
        <v>252</v>
      </c>
    </row>
    <row r="18" spans="1:3" ht="15.75" x14ac:dyDescent="0.25">
      <c r="A18" s="69"/>
      <c r="B18" s="72" t="s">
        <v>55</v>
      </c>
      <c r="C18" s="71" t="s">
        <v>166</v>
      </c>
    </row>
    <row r="19" spans="1:3" ht="15.75" x14ac:dyDescent="0.25">
      <c r="A19" s="69"/>
      <c r="B19" s="70" t="s">
        <v>153</v>
      </c>
      <c r="C19" s="71" t="s">
        <v>173</v>
      </c>
    </row>
    <row r="20" spans="1:3" ht="15.75" x14ac:dyDescent="0.25">
      <c r="A20" s="73"/>
      <c r="B20" s="74" t="s">
        <v>69</v>
      </c>
      <c r="C20" s="40" t="s">
        <v>253</v>
      </c>
    </row>
    <row r="21" spans="1:3" ht="15.75" x14ac:dyDescent="0.25">
      <c r="A21" s="75"/>
      <c r="B21" s="70" t="s">
        <v>154</v>
      </c>
      <c r="C21" s="71" t="s">
        <v>254</v>
      </c>
    </row>
    <row r="22" spans="1:3" ht="15.75" x14ac:dyDescent="0.25">
      <c r="A22" s="75"/>
      <c r="B22" s="70" t="s">
        <v>155</v>
      </c>
      <c r="C22" s="71" t="s">
        <v>211</v>
      </c>
    </row>
    <row r="23" spans="1:3" ht="15.75" x14ac:dyDescent="0.25">
      <c r="A23" s="75"/>
      <c r="B23" s="70" t="s">
        <v>86</v>
      </c>
      <c r="C23" s="71" t="s">
        <v>169</v>
      </c>
    </row>
    <row r="24" spans="1:3" ht="15.75" x14ac:dyDescent="0.25">
      <c r="A24" s="75"/>
      <c r="B24" s="70" t="s">
        <v>156</v>
      </c>
      <c r="C24" s="71" t="s">
        <v>168</v>
      </c>
    </row>
    <row r="25" spans="1:3" ht="15.75" x14ac:dyDescent="0.25">
      <c r="A25" s="75"/>
      <c r="B25" s="70" t="s">
        <v>157</v>
      </c>
      <c r="C25" s="71" t="s">
        <v>172</v>
      </c>
    </row>
    <row r="26" spans="1:3" ht="15.75" x14ac:dyDescent="0.25">
      <c r="A26" s="76"/>
      <c r="B26" s="74" t="s">
        <v>158</v>
      </c>
      <c r="C26" s="40" t="s">
        <v>255</v>
      </c>
    </row>
    <row r="27" spans="1:3" ht="15.75" x14ac:dyDescent="0.25">
      <c r="A27" s="77"/>
      <c r="B27" s="70" t="s">
        <v>106</v>
      </c>
      <c r="C27" s="71" t="s">
        <v>256</v>
      </c>
    </row>
    <row r="28" spans="1:3" ht="15.75" x14ac:dyDescent="0.25">
      <c r="A28" s="77"/>
      <c r="B28" s="70" t="s">
        <v>159</v>
      </c>
      <c r="C28" s="71" t="s">
        <v>257</v>
      </c>
    </row>
    <row r="29" spans="1:3" ht="15.75" x14ac:dyDescent="0.25">
      <c r="A29" s="77"/>
      <c r="B29" s="70" t="s">
        <v>160</v>
      </c>
      <c r="C29" s="71" t="s">
        <v>161</v>
      </c>
    </row>
    <row r="30" spans="1:3" ht="15.75" x14ac:dyDescent="0.25">
      <c r="A30" s="77"/>
      <c r="B30" s="70" t="s">
        <v>162</v>
      </c>
      <c r="C30" s="71" t="s">
        <v>171</v>
      </c>
    </row>
    <row r="31" spans="1:3" ht="15.75" x14ac:dyDescent="0.25">
      <c r="A31" s="78"/>
      <c r="B31" s="74" t="s">
        <v>163</v>
      </c>
      <c r="C31" s="40" t="s">
        <v>258</v>
      </c>
    </row>
  </sheetData>
  <sheetProtection algorithmName="SHA-512" hashValue="/UwOiCmB4mqAcAS9gwe+jE/JLtGd+QSk62LEdeq8TLroClteQWktJYFEdyrO86SlJY6FneIjQreMYbWaDh4D3g==" saltValue="rafdhe216CvS16fDhakguQ==" spinCount="100000" sheet="1" objects="1" scenarios="1"/>
  <mergeCells count="1">
    <mergeCell ref="A1:C1"/>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06FD5-8370-4EF8-8E2C-34655B02E809}">
  <sheetPr codeName="Sheet19"/>
  <dimension ref="A1:N47"/>
  <sheetViews>
    <sheetView zoomScale="80" zoomScaleNormal="80" workbookViewId="0">
      <selection activeCell="N33" sqref="N33"/>
    </sheetView>
  </sheetViews>
  <sheetFormatPr defaultColWidth="8.7109375" defaultRowHeight="15.75" x14ac:dyDescent="0.25"/>
  <cols>
    <col min="1" max="1" width="8.7109375" style="2"/>
    <col min="2" max="2" width="34.42578125" style="2" bestFit="1" customWidth="1"/>
    <col min="3" max="3" width="35.5703125" style="2" bestFit="1" customWidth="1"/>
    <col min="4" max="4" width="34.85546875" style="2" bestFit="1" customWidth="1"/>
    <col min="5" max="5" width="31.28515625" style="2" bestFit="1" customWidth="1"/>
    <col min="6" max="6" width="31.7109375" style="2" bestFit="1" customWidth="1"/>
    <col min="7" max="7" width="36.140625" style="2" bestFit="1" customWidth="1"/>
    <col min="8" max="8" width="2.28515625" style="2" customWidth="1"/>
    <col min="9" max="9" width="17" style="2" customWidth="1"/>
    <col min="10" max="10" width="17.28515625" style="2" customWidth="1"/>
    <col min="11" max="16384" width="8.7109375" style="2"/>
  </cols>
  <sheetData>
    <row r="1" spans="1:14" x14ac:dyDescent="0.25">
      <c r="A1" s="139" t="s">
        <v>5</v>
      </c>
      <c r="B1" s="139"/>
      <c r="C1" s="139"/>
      <c r="D1" s="32" t="s">
        <v>201</v>
      </c>
      <c r="E1" s="32" t="s">
        <v>202</v>
      </c>
      <c r="F1" s="32" t="s">
        <v>203</v>
      </c>
      <c r="G1" s="32" t="s">
        <v>6</v>
      </c>
      <c r="H1" s="33"/>
      <c r="I1" s="34" t="s">
        <v>7</v>
      </c>
      <c r="J1" s="35" t="s">
        <v>8</v>
      </c>
    </row>
    <row r="2" spans="1:14" x14ac:dyDescent="0.25">
      <c r="A2" s="152"/>
      <c r="B2" s="152"/>
      <c r="C2" s="152"/>
      <c r="D2" s="156"/>
      <c r="E2" s="156"/>
      <c r="F2" s="156"/>
      <c r="G2" s="154"/>
      <c r="H2" s="33"/>
      <c r="I2" s="129">
        <f>SUM(I7:I49)</f>
        <v>0</v>
      </c>
      <c r="J2" s="147">
        <v>100</v>
      </c>
    </row>
    <row r="3" spans="1:14" x14ac:dyDescent="0.25">
      <c r="A3" s="152"/>
      <c r="B3" s="153"/>
      <c r="C3" s="153"/>
      <c r="D3" s="157"/>
      <c r="E3" s="157"/>
      <c r="F3" s="157"/>
      <c r="G3" s="155"/>
      <c r="H3" s="33"/>
      <c r="I3" s="129"/>
      <c r="J3" s="148"/>
    </row>
    <row r="4" spans="1:14" x14ac:dyDescent="0.25">
      <c r="B4" s="36" t="s">
        <v>9</v>
      </c>
      <c r="C4" s="36" t="s">
        <v>10</v>
      </c>
      <c r="D4" s="36" t="s">
        <v>11</v>
      </c>
      <c r="E4" s="36" t="s">
        <v>12</v>
      </c>
      <c r="F4" s="36" t="s">
        <v>13</v>
      </c>
      <c r="G4" s="36" t="s">
        <v>14</v>
      </c>
      <c r="H4" s="37"/>
      <c r="I4" s="38" t="s">
        <v>15</v>
      </c>
    </row>
    <row r="5" spans="1:14" x14ac:dyDescent="0.25">
      <c r="A5" s="149" t="s">
        <v>16</v>
      </c>
      <c r="B5" s="150"/>
      <c r="C5" s="150"/>
      <c r="D5" s="150"/>
      <c r="E5" s="150"/>
      <c r="F5" s="150"/>
      <c r="G5" s="151"/>
      <c r="H5" s="37"/>
      <c r="I5" s="39"/>
    </row>
    <row r="6" spans="1:14" x14ac:dyDescent="0.25">
      <c r="B6" s="40"/>
      <c r="C6" s="41" t="s">
        <v>17</v>
      </c>
      <c r="D6" s="41" t="s">
        <v>18</v>
      </c>
      <c r="E6" s="41" t="s">
        <v>19</v>
      </c>
      <c r="F6" s="41" t="s">
        <v>20</v>
      </c>
      <c r="G6" s="41" t="s">
        <v>21</v>
      </c>
      <c r="H6" s="33"/>
      <c r="K6" s="125" t="s">
        <v>24</v>
      </c>
      <c r="L6" s="125"/>
      <c r="M6" s="125"/>
      <c r="N6" s="125"/>
    </row>
    <row r="7" spans="1:14" x14ac:dyDescent="0.25">
      <c r="B7" s="42" t="s">
        <v>22</v>
      </c>
      <c r="C7" s="58"/>
      <c r="D7" s="58"/>
      <c r="E7" s="58"/>
      <c r="F7" s="58"/>
      <c r="G7" s="58"/>
      <c r="H7" s="33"/>
      <c r="I7" s="44">
        <f>IF(C7="x","5")+IF(D7="x","4")+IF(E7="x", "3")+IF(F7="x", "2")+IF(G7="x", "1")</f>
        <v>0</v>
      </c>
      <c r="K7" s="130" t="s">
        <v>30</v>
      </c>
      <c r="L7" s="131"/>
      <c r="M7" s="131"/>
      <c r="N7" s="132"/>
    </row>
    <row r="8" spans="1:14" ht="14.45" customHeight="1" x14ac:dyDescent="0.25">
      <c r="B8" s="45"/>
      <c r="C8" s="46" t="s">
        <v>25</v>
      </c>
      <c r="D8" s="46" t="s">
        <v>26</v>
      </c>
      <c r="E8" s="46" t="s">
        <v>27</v>
      </c>
      <c r="F8" s="46" t="s">
        <v>28</v>
      </c>
      <c r="G8" s="46" t="s">
        <v>29</v>
      </c>
      <c r="H8" s="33"/>
      <c r="K8" s="133"/>
      <c r="L8" s="134"/>
      <c r="M8" s="134"/>
      <c r="N8" s="135"/>
    </row>
    <row r="9" spans="1:14" x14ac:dyDescent="0.25">
      <c r="B9" s="42" t="s">
        <v>31</v>
      </c>
      <c r="C9" s="58"/>
      <c r="D9" s="58"/>
      <c r="E9" s="58"/>
      <c r="F9" s="58"/>
      <c r="G9" s="58"/>
      <c r="H9" s="33"/>
      <c r="I9" s="44">
        <f>IF(C9="x","10")+IF(D9="x","8")+IF(E9="x", "6")+IF(F9="x", "4")+IF(G9="x", "2")</f>
        <v>0</v>
      </c>
      <c r="K9" s="133"/>
      <c r="L9" s="134"/>
      <c r="M9" s="134"/>
      <c r="N9" s="135"/>
    </row>
    <row r="10" spans="1:14" x14ac:dyDescent="0.25">
      <c r="B10" s="43"/>
      <c r="C10" s="46" t="s">
        <v>32</v>
      </c>
      <c r="D10" s="46" t="s">
        <v>33</v>
      </c>
      <c r="E10" s="46" t="s">
        <v>34</v>
      </c>
      <c r="F10" s="46" t="s">
        <v>35</v>
      </c>
      <c r="G10" s="46" t="s">
        <v>36</v>
      </c>
      <c r="H10" s="33"/>
      <c r="K10" s="133"/>
      <c r="L10" s="134"/>
      <c r="M10" s="134"/>
      <c r="N10" s="135"/>
    </row>
    <row r="11" spans="1:14" x14ac:dyDescent="0.25">
      <c r="B11" s="47" t="s">
        <v>37</v>
      </c>
      <c r="C11" s="58"/>
      <c r="D11" s="58"/>
      <c r="E11" s="58"/>
      <c r="F11" s="58"/>
      <c r="G11" s="58"/>
      <c r="H11" s="33"/>
      <c r="I11" s="44">
        <f>IF(C11="x","7.5")+IF(D11="x","6")+IF(E11="x", "4.5")+IF(F11="x", "3")+IF(G11="x", "1.5")</f>
        <v>0</v>
      </c>
      <c r="K11" s="133"/>
      <c r="L11" s="134"/>
      <c r="M11" s="134"/>
      <c r="N11" s="135"/>
    </row>
    <row r="12" spans="1:14" x14ac:dyDescent="0.25">
      <c r="B12" s="43"/>
      <c r="C12" s="46" t="s">
        <v>38</v>
      </c>
      <c r="D12" s="46" t="s">
        <v>39</v>
      </c>
      <c r="E12" s="46" t="s">
        <v>40</v>
      </c>
      <c r="F12" s="46" t="s">
        <v>41</v>
      </c>
      <c r="G12" s="46">
        <v>0</v>
      </c>
      <c r="H12" s="33"/>
      <c r="K12" s="133"/>
      <c r="L12" s="134"/>
      <c r="M12" s="134"/>
      <c r="N12" s="135"/>
    </row>
    <row r="13" spans="1:14" ht="14.45" customHeight="1" x14ac:dyDescent="0.25">
      <c r="B13" s="47" t="s">
        <v>42</v>
      </c>
      <c r="C13" s="58"/>
      <c r="D13" s="58"/>
      <c r="E13" s="58"/>
      <c r="F13" s="58"/>
      <c r="G13" s="58"/>
      <c r="H13" s="33"/>
      <c r="I13" s="44">
        <f>IF(C13="x","7.5")+IF(D13="x","6")+IF(E13="x", "4.5")+IF(F13="x", "3")+IF(G13="x", "1.5")</f>
        <v>0</v>
      </c>
      <c r="K13" s="133"/>
      <c r="L13" s="134"/>
      <c r="M13" s="134"/>
      <c r="N13" s="135"/>
    </row>
    <row r="14" spans="1:14" x14ac:dyDescent="0.25">
      <c r="B14" s="45"/>
      <c r="C14" s="46" t="s">
        <v>43</v>
      </c>
      <c r="D14" s="46" t="s">
        <v>44</v>
      </c>
      <c r="E14" s="46" t="s">
        <v>45</v>
      </c>
      <c r="F14" s="46" t="s">
        <v>46</v>
      </c>
      <c r="G14" s="46" t="s">
        <v>47</v>
      </c>
      <c r="H14" s="33"/>
      <c r="K14" s="96" t="s">
        <v>177</v>
      </c>
      <c r="L14" s="96"/>
      <c r="M14" s="96"/>
      <c r="N14" s="96"/>
    </row>
    <row r="15" spans="1:14" ht="14.45" customHeight="1" x14ac:dyDescent="0.25">
      <c r="B15" s="42" t="s">
        <v>48</v>
      </c>
      <c r="C15" s="58"/>
      <c r="D15" s="58"/>
      <c r="E15" s="58"/>
      <c r="F15" s="58"/>
      <c r="G15" s="58"/>
      <c r="H15" s="33"/>
      <c r="I15" s="44">
        <f>IF(C15="x","5")+IF(D15="x","3")+IF(E15="x", "1")+IF(F15="x", "0")+IF(G15="x", "-2")</f>
        <v>0</v>
      </c>
      <c r="K15" s="96"/>
      <c r="L15" s="96"/>
      <c r="M15" s="96"/>
      <c r="N15" s="96"/>
    </row>
    <row r="16" spans="1:14" x14ac:dyDescent="0.25">
      <c r="B16" s="45"/>
      <c r="C16" s="46" t="s">
        <v>49</v>
      </c>
      <c r="D16" s="46" t="s">
        <v>50</v>
      </c>
      <c r="E16" s="46" t="s">
        <v>51</v>
      </c>
      <c r="F16" s="46" t="s">
        <v>52</v>
      </c>
      <c r="G16" s="46" t="s">
        <v>53</v>
      </c>
      <c r="H16" s="33"/>
      <c r="K16" s="96"/>
      <c r="L16" s="96"/>
      <c r="M16" s="96"/>
      <c r="N16" s="96"/>
    </row>
    <row r="17" spans="1:14" x14ac:dyDescent="0.25">
      <c r="B17" s="42" t="s">
        <v>144</v>
      </c>
      <c r="C17" s="58"/>
      <c r="D17" s="58"/>
      <c r="E17" s="58"/>
      <c r="F17" s="58"/>
      <c r="G17" s="58"/>
      <c r="H17" s="33"/>
      <c r="I17" s="44">
        <f t="shared" ref="I17:I45" si="0">IF(C17="x","5")+IF(D17="x","4")+IF(E17="x", "3")+IF(F17="x", "2")+IF(G17="x", "1")</f>
        <v>0</v>
      </c>
      <c r="K17" s="96"/>
      <c r="L17" s="96"/>
      <c r="M17" s="96"/>
      <c r="N17" s="96"/>
    </row>
    <row r="18" spans="1:14" x14ac:dyDescent="0.25">
      <c r="B18" s="43"/>
      <c r="C18" s="46" t="s">
        <v>54</v>
      </c>
      <c r="D18" s="46"/>
      <c r="E18" s="46" t="s">
        <v>55</v>
      </c>
      <c r="F18" s="46"/>
      <c r="G18" s="46" t="s">
        <v>56</v>
      </c>
      <c r="H18" s="33"/>
      <c r="K18" s="96"/>
      <c r="L18" s="96"/>
      <c r="M18" s="96"/>
      <c r="N18" s="96"/>
    </row>
    <row r="19" spans="1:14" x14ac:dyDescent="0.25">
      <c r="B19" s="47" t="s">
        <v>57</v>
      </c>
      <c r="C19" s="58"/>
      <c r="D19" s="58"/>
      <c r="E19" s="58"/>
      <c r="F19" s="58"/>
      <c r="G19" s="58"/>
      <c r="H19" s="33"/>
      <c r="I19" s="44">
        <f>IF(C19="x","10")+IF(D19="x","8")+IF(E19="x", "6")+IF(F19="x", "4")+IF(G19="x", "2")</f>
        <v>0</v>
      </c>
      <c r="K19" s="96"/>
      <c r="L19" s="96"/>
      <c r="M19" s="96"/>
      <c r="N19" s="96"/>
    </row>
    <row r="20" spans="1:14" x14ac:dyDescent="0.25">
      <c r="B20" s="43"/>
      <c r="C20" s="46" t="s">
        <v>58</v>
      </c>
      <c r="D20" s="46" t="s">
        <v>59</v>
      </c>
      <c r="E20" s="46" t="s">
        <v>60</v>
      </c>
      <c r="F20" s="46" t="s">
        <v>61</v>
      </c>
      <c r="G20" s="46" t="s">
        <v>62</v>
      </c>
      <c r="H20" s="33"/>
      <c r="K20" s="96"/>
      <c r="L20" s="96"/>
      <c r="M20" s="96"/>
      <c r="N20" s="96"/>
    </row>
    <row r="21" spans="1:14" x14ac:dyDescent="0.25">
      <c r="B21" s="47" t="s">
        <v>63</v>
      </c>
      <c r="C21" s="58"/>
      <c r="D21" s="58"/>
      <c r="E21" s="58"/>
      <c r="F21" s="58"/>
      <c r="G21" s="58"/>
      <c r="H21" s="33"/>
      <c r="I21" s="44">
        <f>IF(C21="x","10")+IF(D21="x","8")+IF(E21="x", "6")+IF(F21="x", "4")+IF(G21="x", "2")</f>
        <v>0</v>
      </c>
      <c r="K21" s="96" t="s">
        <v>133</v>
      </c>
      <c r="L21" s="96"/>
      <c r="M21" s="96"/>
      <c r="N21" s="96"/>
    </row>
    <row r="22" spans="1:14" ht="14.45" customHeight="1" x14ac:dyDescent="0.25">
      <c r="B22" s="45"/>
      <c r="C22" s="46" t="s">
        <v>64</v>
      </c>
      <c r="D22" s="46" t="s">
        <v>65</v>
      </c>
      <c r="E22" s="46" t="s">
        <v>66</v>
      </c>
      <c r="F22" s="46" t="s">
        <v>67</v>
      </c>
      <c r="G22" s="46" t="s">
        <v>68</v>
      </c>
      <c r="H22" s="33"/>
      <c r="K22" s="96"/>
      <c r="L22" s="96"/>
      <c r="M22" s="96"/>
      <c r="N22" s="96"/>
    </row>
    <row r="23" spans="1:14" x14ac:dyDescent="0.25">
      <c r="B23" s="48" t="s">
        <v>69</v>
      </c>
      <c r="C23" s="58"/>
      <c r="D23" s="58"/>
      <c r="E23" s="58"/>
      <c r="F23" s="58"/>
      <c r="G23" s="58"/>
      <c r="H23" s="33"/>
      <c r="I23" s="44">
        <f t="shared" ref="I23" si="1">IF(C23="x","5")+IF(D23="x","4")+IF(E23="x", "3")+IF(F23="x", "2")+IF(G23="x", "1")</f>
        <v>0</v>
      </c>
      <c r="K23" s="96"/>
      <c r="L23" s="96"/>
      <c r="M23" s="96"/>
      <c r="N23" s="96"/>
    </row>
    <row r="24" spans="1:14" x14ac:dyDescent="0.25">
      <c r="A24" s="126" t="s">
        <v>70</v>
      </c>
      <c r="B24" s="127"/>
      <c r="C24" s="127"/>
      <c r="D24" s="127"/>
      <c r="E24" s="127"/>
      <c r="F24" s="127"/>
      <c r="G24" s="128"/>
      <c r="H24" s="33"/>
      <c r="K24" s="96"/>
      <c r="L24" s="96"/>
      <c r="M24" s="96"/>
      <c r="N24" s="96"/>
    </row>
    <row r="25" spans="1:14" x14ac:dyDescent="0.25">
      <c r="B25" s="40"/>
      <c r="C25" s="41" t="s">
        <v>71</v>
      </c>
      <c r="D25" s="41" t="s">
        <v>72</v>
      </c>
      <c r="E25" s="41" t="s">
        <v>73</v>
      </c>
      <c r="F25" s="41" t="s">
        <v>74</v>
      </c>
      <c r="G25" s="41" t="s">
        <v>75</v>
      </c>
      <c r="H25" s="33"/>
      <c r="K25" s="96"/>
      <c r="L25" s="96"/>
      <c r="M25" s="96"/>
      <c r="N25" s="96"/>
    </row>
    <row r="26" spans="1:14" x14ac:dyDescent="0.25">
      <c r="B26" s="50" t="s">
        <v>76</v>
      </c>
      <c r="C26" s="58"/>
      <c r="D26" s="58"/>
      <c r="E26" s="58"/>
      <c r="F26" s="58"/>
      <c r="G26" s="58"/>
      <c r="H26" s="33"/>
      <c r="I26" s="44">
        <f>IF(C26="x","5")+IF(D26="x","3")+IF(E26="x", "1")+IF(F26="x", "0")+IF(G26="x", "-2")</f>
        <v>0</v>
      </c>
      <c r="K26" s="96"/>
      <c r="L26" s="96"/>
      <c r="M26" s="96"/>
      <c r="N26" s="96"/>
    </row>
    <row r="27" spans="1:14" x14ac:dyDescent="0.25">
      <c r="B27" s="45"/>
      <c r="C27" s="46" t="s">
        <v>77</v>
      </c>
      <c r="D27" s="46"/>
      <c r="E27" s="46" t="s">
        <v>78</v>
      </c>
      <c r="F27" s="46"/>
      <c r="G27" s="46" t="s">
        <v>79</v>
      </c>
      <c r="H27" s="33"/>
      <c r="K27" s="96"/>
      <c r="L27" s="96"/>
      <c r="M27" s="96"/>
      <c r="N27" s="96"/>
    </row>
    <row r="28" spans="1:14" x14ac:dyDescent="0.25">
      <c r="B28" s="50" t="s">
        <v>80</v>
      </c>
      <c r="C28" s="58"/>
      <c r="D28" s="58"/>
      <c r="E28" s="58"/>
      <c r="F28" s="58"/>
      <c r="G28" s="58"/>
      <c r="H28" s="33"/>
      <c r="I28" s="44">
        <f t="shared" si="0"/>
        <v>0</v>
      </c>
      <c r="K28" s="96"/>
      <c r="L28" s="96"/>
      <c r="M28" s="96"/>
      <c r="N28" s="96"/>
    </row>
    <row r="29" spans="1:14" x14ac:dyDescent="0.25">
      <c r="B29" s="45"/>
      <c r="C29" s="46" t="s">
        <v>81</v>
      </c>
      <c r="D29" s="46" t="s">
        <v>82</v>
      </c>
      <c r="E29" s="46" t="s">
        <v>83</v>
      </c>
      <c r="F29" s="51" t="s">
        <v>84</v>
      </c>
      <c r="G29" s="46" t="s">
        <v>85</v>
      </c>
      <c r="H29" s="33"/>
      <c r="K29" s="96"/>
      <c r="L29" s="96"/>
      <c r="M29" s="96"/>
      <c r="N29" s="96"/>
    </row>
    <row r="30" spans="1:14" x14ac:dyDescent="0.25">
      <c r="B30" s="50" t="s">
        <v>86</v>
      </c>
      <c r="C30" s="58"/>
      <c r="D30" s="58"/>
      <c r="E30" s="58"/>
      <c r="F30" s="58"/>
      <c r="G30" s="58"/>
      <c r="H30" s="33"/>
      <c r="I30" s="44">
        <f>IF(C30="x","5")+IF(D30="x","2.5")+IF(E30="x", "0")+IF(F30="x", "-1")+IF(G30="x", "-3")</f>
        <v>0</v>
      </c>
      <c r="K30" s="96"/>
      <c r="L30" s="96"/>
      <c r="M30" s="96"/>
      <c r="N30" s="96"/>
    </row>
    <row r="31" spans="1:14" x14ac:dyDescent="0.25">
      <c r="B31" s="45"/>
      <c r="C31" s="46" t="s">
        <v>87</v>
      </c>
      <c r="D31" s="46" t="s">
        <v>88</v>
      </c>
      <c r="E31" s="46" t="s">
        <v>89</v>
      </c>
      <c r="F31" s="46" t="s">
        <v>90</v>
      </c>
      <c r="G31" s="46" t="s">
        <v>91</v>
      </c>
      <c r="H31" s="33"/>
    </row>
    <row r="32" spans="1:14" x14ac:dyDescent="0.25">
      <c r="B32" s="52" t="s">
        <v>92</v>
      </c>
      <c r="C32" s="58"/>
      <c r="D32" s="58"/>
      <c r="E32" s="58"/>
      <c r="F32" s="58"/>
      <c r="G32" s="58"/>
      <c r="H32" s="33"/>
      <c r="I32" s="44">
        <f>IF(C32="x","5")+IF(D32="x","3")+IF(E32="x", "2")+IF(F32="x", "0")+IF(G32="x", "-1")</f>
        <v>0</v>
      </c>
    </row>
    <row r="33" spans="1:9" x14ac:dyDescent="0.25">
      <c r="B33" s="45"/>
      <c r="C33" s="46" t="s">
        <v>93</v>
      </c>
      <c r="D33" s="46" t="s">
        <v>94</v>
      </c>
      <c r="E33" s="53" t="s">
        <v>95</v>
      </c>
      <c r="F33" s="46" t="s">
        <v>96</v>
      </c>
      <c r="G33" s="46" t="s">
        <v>97</v>
      </c>
      <c r="H33" s="33"/>
    </row>
    <row r="34" spans="1:9" x14ac:dyDescent="0.25">
      <c r="B34" s="50" t="s">
        <v>98</v>
      </c>
      <c r="C34" s="58"/>
      <c r="D34" s="58"/>
      <c r="E34" s="58"/>
      <c r="F34" s="58"/>
      <c r="G34" s="58"/>
      <c r="H34" s="33"/>
      <c r="I34" s="44">
        <f>IF(C34="x","7.5")+IF(D34="x","6")+IF(E34="x", "4.5")+IF(F34="x", "3")+IF(G34="x", "-1")</f>
        <v>0</v>
      </c>
    </row>
    <row r="35" spans="1:9" x14ac:dyDescent="0.25">
      <c r="B35" s="45"/>
      <c r="C35" s="46" t="s">
        <v>99</v>
      </c>
      <c r="D35" s="46" t="s">
        <v>100</v>
      </c>
      <c r="E35" s="46" t="s">
        <v>101</v>
      </c>
      <c r="F35" s="46" t="s">
        <v>102</v>
      </c>
      <c r="G35" s="46" t="s">
        <v>103</v>
      </c>
      <c r="H35" s="33"/>
    </row>
    <row r="36" spans="1:9" x14ac:dyDescent="0.25">
      <c r="B36" s="55" t="s">
        <v>145</v>
      </c>
      <c r="C36" s="58"/>
      <c r="D36" s="58"/>
      <c r="E36" s="58"/>
      <c r="F36" s="58"/>
      <c r="G36" s="58"/>
      <c r="H36" s="33"/>
      <c r="I36" s="44">
        <f>IF(C36="x","7.5")+IF(D36="x","6")+IF(E36="x", "4.5")+IF(F36="x", "3")+IF(G36="x", "1.5")</f>
        <v>0</v>
      </c>
    </row>
    <row r="37" spans="1:9" x14ac:dyDescent="0.25">
      <c r="A37" s="144" t="s">
        <v>139</v>
      </c>
      <c r="B37" s="145"/>
      <c r="C37" s="145"/>
      <c r="D37" s="145"/>
      <c r="E37" s="145"/>
      <c r="F37" s="145"/>
      <c r="G37" s="146"/>
      <c r="H37" s="33"/>
    </row>
    <row r="38" spans="1:9" x14ac:dyDescent="0.25">
      <c r="B38" s="40"/>
      <c r="C38" s="41" t="s">
        <v>140</v>
      </c>
      <c r="D38" s="41" t="s">
        <v>104</v>
      </c>
      <c r="E38" s="41" t="s">
        <v>105</v>
      </c>
      <c r="F38" s="41" t="s">
        <v>142</v>
      </c>
      <c r="G38" s="41" t="s">
        <v>141</v>
      </c>
      <c r="H38" s="33"/>
    </row>
    <row r="39" spans="1:9" x14ac:dyDescent="0.25">
      <c r="B39" s="56" t="s">
        <v>106</v>
      </c>
      <c r="C39" s="58"/>
      <c r="D39" s="58"/>
      <c r="E39" s="58"/>
      <c r="F39" s="58"/>
      <c r="G39" s="58"/>
      <c r="H39" s="33"/>
      <c r="I39" s="44">
        <f t="shared" si="0"/>
        <v>0</v>
      </c>
    </row>
    <row r="40" spans="1:9" x14ac:dyDescent="0.25">
      <c r="B40" s="45"/>
      <c r="C40" s="46" t="s">
        <v>107</v>
      </c>
      <c r="D40" s="46" t="s">
        <v>143</v>
      </c>
      <c r="E40" s="46" t="s">
        <v>108</v>
      </c>
      <c r="F40" s="46" t="s">
        <v>109</v>
      </c>
      <c r="G40" s="46" t="s">
        <v>129</v>
      </c>
      <c r="H40" s="33"/>
    </row>
    <row r="41" spans="1:9" x14ac:dyDescent="0.25">
      <c r="B41" s="56" t="s">
        <v>110</v>
      </c>
      <c r="C41" s="58"/>
      <c r="D41" s="58"/>
      <c r="E41" s="58"/>
      <c r="F41" s="58"/>
      <c r="G41" s="58"/>
      <c r="H41" s="33"/>
      <c r="I41" s="44">
        <f>IF(C41="x","7.5")+IF(D41="x","6")+IF(E41="x", "4.5")+IF(F41="x", "3")+IF(G41="x", "-5")</f>
        <v>0</v>
      </c>
    </row>
    <row r="42" spans="1:9" x14ac:dyDescent="0.25">
      <c r="B42" s="45"/>
      <c r="C42" s="46" t="s">
        <v>111</v>
      </c>
      <c r="D42" s="46" t="s">
        <v>112</v>
      </c>
      <c r="E42" s="46" t="s">
        <v>113</v>
      </c>
      <c r="F42" s="46" t="s">
        <v>114</v>
      </c>
      <c r="G42" s="46" t="s">
        <v>115</v>
      </c>
      <c r="H42" s="33"/>
    </row>
    <row r="43" spans="1:9" x14ac:dyDescent="0.25">
      <c r="B43" s="57" t="s">
        <v>116</v>
      </c>
      <c r="C43" s="58"/>
      <c r="D43" s="58"/>
      <c r="E43" s="58"/>
      <c r="F43" s="58"/>
      <c r="G43" s="58"/>
      <c r="H43" s="33"/>
      <c r="I43" s="44">
        <f>IF(C43="x","7.5")+IF(D43="x","6")+IF(E43="x", "4.5")+IF(F43="x", "3")+IF(G43="x", "1.5")</f>
        <v>0</v>
      </c>
    </row>
    <row r="44" spans="1:9" x14ac:dyDescent="0.25">
      <c r="B44" s="45"/>
      <c r="C44" s="46" t="s">
        <v>117</v>
      </c>
      <c r="D44" s="46" t="s">
        <v>118</v>
      </c>
      <c r="E44" s="46" t="s">
        <v>119</v>
      </c>
      <c r="F44" s="46" t="s">
        <v>120</v>
      </c>
      <c r="G44" s="46" t="s">
        <v>121</v>
      </c>
      <c r="H44" s="33"/>
    </row>
    <row r="45" spans="1:9" x14ac:dyDescent="0.25">
      <c r="B45" s="56" t="s">
        <v>122</v>
      </c>
      <c r="C45" s="58"/>
      <c r="D45" s="58"/>
      <c r="E45" s="58"/>
      <c r="F45" s="58"/>
      <c r="G45" s="58"/>
      <c r="H45" s="33"/>
      <c r="I45" s="44">
        <f t="shared" si="0"/>
        <v>0</v>
      </c>
    </row>
    <row r="46" spans="1:9" x14ac:dyDescent="0.25">
      <c r="B46" s="45"/>
      <c r="C46" s="46" t="s">
        <v>134</v>
      </c>
      <c r="D46" s="46" t="s">
        <v>137</v>
      </c>
      <c r="E46" s="46" t="s">
        <v>138</v>
      </c>
      <c r="F46" s="46" t="s">
        <v>135</v>
      </c>
      <c r="G46" s="46" t="s">
        <v>136</v>
      </c>
      <c r="H46" s="33"/>
    </row>
    <row r="47" spans="1:9" x14ac:dyDescent="0.25">
      <c r="B47" s="56" t="s">
        <v>123</v>
      </c>
      <c r="C47" s="58"/>
      <c r="D47" s="58"/>
      <c r="E47" s="58"/>
      <c r="F47" s="58"/>
      <c r="G47" s="58"/>
      <c r="H47" s="33"/>
      <c r="I47" s="44">
        <f>IF(C47="x","10")+IF(D47="x","8")+IF(E47="x", "6")+IF(F47="x", "4")+IF(G47="x", "2")</f>
        <v>0</v>
      </c>
    </row>
  </sheetData>
  <sheetProtection algorithmName="SHA-512" hashValue="7AuBYv6EfjL1dhePK3GEfHd4JpnzOmbpx4woy3owAjqd5shoK9xe4Mx6h/YnyK0h92qR82fbjptwMw4HXH1t1g==" saltValue="0pVrL04/QLz3QVEXZKLqcA==" spinCount="100000" sheet="1" objects="1" scenarios="1"/>
  <mergeCells count="15">
    <mergeCell ref="A1:C1"/>
    <mergeCell ref="A2:C3"/>
    <mergeCell ref="G2:G3"/>
    <mergeCell ref="I2:I3"/>
    <mergeCell ref="K6:N6"/>
    <mergeCell ref="D2:D3"/>
    <mergeCell ref="E2:E3"/>
    <mergeCell ref="F2:F3"/>
    <mergeCell ref="J2:J3"/>
    <mergeCell ref="A5:G5"/>
    <mergeCell ref="K7:N13"/>
    <mergeCell ref="K14:N20"/>
    <mergeCell ref="K21:N30"/>
    <mergeCell ref="A24:G24"/>
    <mergeCell ref="A37:G37"/>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9F48-6DB8-4888-B365-77BBE8016885}">
  <sheetPr codeName="Sheet20"/>
  <dimension ref="A1:N47"/>
  <sheetViews>
    <sheetView zoomScale="80" zoomScaleNormal="80" workbookViewId="0">
      <selection activeCell="M37" sqref="M37"/>
    </sheetView>
  </sheetViews>
  <sheetFormatPr defaultColWidth="8.7109375" defaultRowHeight="15.75" x14ac:dyDescent="0.25"/>
  <cols>
    <col min="1" max="1" width="8.7109375" style="2"/>
    <col min="2" max="2" width="34.42578125" style="2" bestFit="1" customWidth="1"/>
    <col min="3" max="3" width="35.5703125" style="2" bestFit="1" customWidth="1"/>
    <col min="4" max="4" width="34.85546875" style="2" bestFit="1" customWidth="1"/>
    <col min="5" max="5" width="31.28515625" style="2" bestFit="1" customWidth="1"/>
    <col min="6" max="6" width="31.7109375" style="2" bestFit="1" customWidth="1"/>
    <col min="7" max="7" width="36.140625" style="2" bestFit="1" customWidth="1"/>
    <col min="8" max="8" width="2.28515625" style="2" customWidth="1"/>
    <col min="9" max="9" width="17" style="2" customWidth="1"/>
    <col min="10" max="10" width="17.28515625" style="2" customWidth="1"/>
    <col min="11" max="16384" width="8.7109375" style="2"/>
  </cols>
  <sheetData>
    <row r="1" spans="1:14" x14ac:dyDescent="0.25">
      <c r="A1" s="139" t="s">
        <v>5</v>
      </c>
      <c r="B1" s="139"/>
      <c r="C1" s="139"/>
      <c r="D1" s="32" t="s">
        <v>201</v>
      </c>
      <c r="E1" s="32" t="s">
        <v>202</v>
      </c>
      <c r="F1" s="32" t="s">
        <v>203</v>
      </c>
      <c r="G1" s="32" t="s">
        <v>6</v>
      </c>
      <c r="H1" s="33"/>
      <c r="I1" s="34" t="s">
        <v>7</v>
      </c>
      <c r="J1" s="35" t="s">
        <v>8</v>
      </c>
    </row>
    <row r="2" spans="1:14" x14ac:dyDescent="0.25">
      <c r="A2" s="152"/>
      <c r="B2" s="152"/>
      <c r="C2" s="152"/>
      <c r="D2" s="156"/>
      <c r="E2" s="156"/>
      <c r="F2" s="156"/>
      <c r="G2" s="154"/>
      <c r="H2" s="33"/>
      <c r="I2" s="129">
        <f>SUM(I7:I49)</f>
        <v>0</v>
      </c>
      <c r="J2" s="147">
        <v>100</v>
      </c>
    </row>
    <row r="3" spans="1:14" x14ac:dyDescent="0.25">
      <c r="A3" s="152"/>
      <c r="B3" s="153"/>
      <c r="C3" s="153"/>
      <c r="D3" s="157"/>
      <c r="E3" s="157"/>
      <c r="F3" s="157"/>
      <c r="G3" s="155"/>
      <c r="H3" s="33"/>
      <c r="I3" s="129"/>
      <c r="J3" s="148"/>
    </row>
    <row r="4" spans="1:14" x14ac:dyDescent="0.25">
      <c r="B4" s="36" t="s">
        <v>9</v>
      </c>
      <c r="C4" s="36" t="s">
        <v>10</v>
      </c>
      <c r="D4" s="36" t="s">
        <v>11</v>
      </c>
      <c r="E4" s="36" t="s">
        <v>12</v>
      </c>
      <c r="F4" s="36" t="s">
        <v>13</v>
      </c>
      <c r="G4" s="36" t="s">
        <v>14</v>
      </c>
      <c r="H4" s="37"/>
      <c r="I4" s="38" t="s">
        <v>15</v>
      </c>
    </row>
    <row r="5" spans="1:14" x14ac:dyDescent="0.25">
      <c r="A5" s="149" t="s">
        <v>16</v>
      </c>
      <c r="B5" s="150"/>
      <c r="C5" s="150"/>
      <c r="D5" s="150"/>
      <c r="E5" s="150"/>
      <c r="F5" s="150"/>
      <c r="G5" s="151"/>
      <c r="H5" s="37"/>
      <c r="I5" s="39"/>
    </row>
    <row r="6" spans="1:14" x14ac:dyDescent="0.25">
      <c r="B6" s="40"/>
      <c r="C6" s="41" t="s">
        <v>17</v>
      </c>
      <c r="D6" s="41" t="s">
        <v>18</v>
      </c>
      <c r="E6" s="41" t="s">
        <v>19</v>
      </c>
      <c r="F6" s="41" t="s">
        <v>20</v>
      </c>
      <c r="G6" s="41" t="s">
        <v>21</v>
      </c>
      <c r="H6" s="33"/>
      <c r="K6" s="125" t="s">
        <v>24</v>
      </c>
      <c r="L6" s="125"/>
      <c r="M6" s="125"/>
      <c r="N6" s="125"/>
    </row>
    <row r="7" spans="1:14" x14ac:dyDescent="0.25">
      <c r="B7" s="42" t="s">
        <v>22</v>
      </c>
      <c r="C7" s="58"/>
      <c r="D7" s="58"/>
      <c r="E7" s="58"/>
      <c r="F7" s="58"/>
      <c r="G7" s="58"/>
      <c r="H7" s="33"/>
      <c r="I7" s="44">
        <f>IF(C7="x","5")+IF(D7="x","4")+IF(E7="x", "3")+IF(F7="x", "2")+IF(G7="x", "1")</f>
        <v>0</v>
      </c>
      <c r="K7" s="130" t="s">
        <v>30</v>
      </c>
      <c r="L7" s="131"/>
      <c r="M7" s="131"/>
      <c r="N7" s="132"/>
    </row>
    <row r="8" spans="1:14" ht="14.45" customHeight="1" x14ac:dyDescent="0.25">
      <c r="B8" s="45"/>
      <c r="C8" s="46" t="s">
        <v>25</v>
      </c>
      <c r="D8" s="46" t="s">
        <v>26</v>
      </c>
      <c r="E8" s="46" t="s">
        <v>27</v>
      </c>
      <c r="F8" s="46" t="s">
        <v>28</v>
      </c>
      <c r="G8" s="46" t="s">
        <v>29</v>
      </c>
      <c r="H8" s="33"/>
      <c r="K8" s="133"/>
      <c r="L8" s="134"/>
      <c r="M8" s="134"/>
      <c r="N8" s="135"/>
    </row>
    <row r="9" spans="1:14" x14ac:dyDescent="0.25">
      <c r="B9" s="42" t="s">
        <v>31</v>
      </c>
      <c r="C9" s="58"/>
      <c r="D9" s="58"/>
      <c r="E9" s="58"/>
      <c r="F9" s="58"/>
      <c r="G9" s="58"/>
      <c r="H9" s="33"/>
      <c r="I9" s="44">
        <f>IF(C9="x","10")+IF(D9="x","8")+IF(E9="x", "6")+IF(F9="x", "4")+IF(G9="x", "2")</f>
        <v>0</v>
      </c>
      <c r="K9" s="133"/>
      <c r="L9" s="134"/>
      <c r="M9" s="134"/>
      <c r="N9" s="135"/>
    </row>
    <row r="10" spans="1:14" x14ac:dyDescent="0.25">
      <c r="B10" s="43"/>
      <c r="C10" s="46" t="s">
        <v>32</v>
      </c>
      <c r="D10" s="46" t="s">
        <v>33</v>
      </c>
      <c r="E10" s="46" t="s">
        <v>34</v>
      </c>
      <c r="F10" s="46" t="s">
        <v>35</v>
      </c>
      <c r="G10" s="46" t="s">
        <v>36</v>
      </c>
      <c r="H10" s="33"/>
      <c r="K10" s="133"/>
      <c r="L10" s="134"/>
      <c r="M10" s="134"/>
      <c r="N10" s="135"/>
    </row>
    <row r="11" spans="1:14" x14ac:dyDescent="0.25">
      <c r="B11" s="47" t="s">
        <v>37</v>
      </c>
      <c r="C11" s="58"/>
      <c r="D11" s="58"/>
      <c r="E11" s="58"/>
      <c r="F11" s="58"/>
      <c r="G11" s="58"/>
      <c r="H11" s="33"/>
      <c r="I11" s="44">
        <f>IF(C11="x","7.5")+IF(D11="x","6")+IF(E11="x", "4.5")+IF(F11="x", "3")+IF(G11="x", "1.5")</f>
        <v>0</v>
      </c>
      <c r="K11" s="133"/>
      <c r="L11" s="134"/>
      <c r="M11" s="134"/>
      <c r="N11" s="135"/>
    </row>
    <row r="12" spans="1:14" x14ac:dyDescent="0.25">
      <c r="B12" s="43"/>
      <c r="C12" s="46" t="s">
        <v>38</v>
      </c>
      <c r="D12" s="46" t="s">
        <v>39</v>
      </c>
      <c r="E12" s="46" t="s">
        <v>40</v>
      </c>
      <c r="F12" s="46" t="s">
        <v>41</v>
      </c>
      <c r="G12" s="46">
        <v>0</v>
      </c>
      <c r="H12" s="33"/>
      <c r="K12" s="133"/>
      <c r="L12" s="134"/>
      <c r="M12" s="134"/>
      <c r="N12" s="135"/>
    </row>
    <row r="13" spans="1:14" ht="14.45" customHeight="1" x14ac:dyDescent="0.25">
      <c r="B13" s="47" t="s">
        <v>42</v>
      </c>
      <c r="C13" s="58"/>
      <c r="D13" s="58"/>
      <c r="E13" s="58"/>
      <c r="F13" s="58"/>
      <c r="G13" s="58"/>
      <c r="H13" s="33"/>
      <c r="I13" s="44">
        <f>IF(C13="x","7.5")+IF(D13="x","6")+IF(E13="x", "4.5")+IF(F13="x", "3")+IF(G13="x", "1.5")</f>
        <v>0</v>
      </c>
      <c r="K13" s="133"/>
      <c r="L13" s="134"/>
      <c r="M13" s="134"/>
      <c r="N13" s="135"/>
    </row>
    <row r="14" spans="1:14" x14ac:dyDescent="0.25">
      <c r="B14" s="45"/>
      <c r="C14" s="46" t="s">
        <v>43</v>
      </c>
      <c r="D14" s="46" t="s">
        <v>44</v>
      </c>
      <c r="E14" s="46" t="s">
        <v>45</v>
      </c>
      <c r="F14" s="46" t="s">
        <v>46</v>
      </c>
      <c r="G14" s="46" t="s">
        <v>47</v>
      </c>
      <c r="H14" s="33"/>
      <c r="K14" s="96" t="s">
        <v>177</v>
      </c>
      <c r="L14" s="96"/>
      <c r="M14" s="96"/>
      <c r="N14" s="96"/>
    </row>
    <row r="15" spans="1:14" ht="14.45" customHeight="1" x14ac:dyDescent="0.25">
      <c r="B15" s="42" t="s">
        <v>48</v>
      </c>
      <c r="C15" s="58"/>
      <c r="D15" s="58"/>
      <c r="E15" s="58"/>
      <c r="F15" s="58"/>
      <c r="G15" s="58"/>
      <c r="H15" s="33"/>
      <c r="I15" s="44">
        <f>IF(C15="x","5")+IF(D15="x","3")+IF(E15="x", "1")+IF(F15="x", "0")+IF(G15="x", "-2")</f>
        <v>0</v>
      </c>
      <c r="K15" s="96"/>
      <c r="L15" s="96"/>
      <c r="M15" s="96"/>
      <c r="N15" s="96"/>
    </row>
    <row r="16" spans="1:14" x14ac:dyDescent="0.25">
      <c r="B16" s="45"/>
      <c r="C16" s="46" t="s">
        <v>49</v>
      </c>
      <c r="D16" s="46" t="s">
        <v>50</v>
      </c>
      <c r="E16" s="46" t="s">
        <v>51</v>
      </c>
      <c r="F16" s="46" t="s">
        <v>52</v>
      </c>
      <c r="G16" s="46" t="s">
        <v>53</v>
      </c>
      <c r="H16" s="33"/>
      <c r="K16" s="96"/>
      <c r="L16" s="96"/>
      <c r="M16" s="96"/>
      <c r="N16" s="96"/>
    </row>
    <row r="17" spans="1:14" x14ac:dyDescent="0.25">
      <c r="B17" s="42" t="s">
        <v>144</v>
      </c>
      <c r="C17" s="58"/>
      <c r="D17" s="58"/>
      <c r="E17" s="58"/>
      <c r="F17" s="58"/>
      <c r="G17" s="58"/>
      <c r="H17" s="33"/>
      <c r="I17" s="44">
        <f t="shared" ref="I17:I45" si="0">IF(C17="x","5")+IF(D17="x","4")+IF(E17="x", "3")+IF(F17="x", "2")+IF(G17="x", "1")</f>
        <v>0</v>
      </c>
      <c r="K17" s="96"/>
      <c r="L17" s="96"/>
      <c r="M17" s="96"/>
      <c r="N17" s="96"/>
    </row>
    <row r="18" spans="1:14" x14ac:dyDescent="0.25">
      <c r="B18" s="43"/>
      <c r="C18" s="46" t="s">
        <v>54</v>
      </c>
      <c r="D18" s="46"/>
      <c r="E18" s="46" t="s">
        <v>55</v>
      </c>
      <c r="F18" s="46"/>
      <c r="G18" s="46" t="s">
        <v>56</v>
      </c>
      <c r="H18" s="33"/>
      <c r="K18" s="96"/>
      <c r="L18" s="96"/>
      <c r="M18" s="96"/>
      <c r="N18" s="96"/>
    </row>
    <row r="19" spans="1:14" x14ac:dyDescent="0.25">
      <c r="B19" s="47" t="s">
        <v>57</v>
      </c>
      <c r="C19" s="58"/>
      <c r="D19" s="58"/>
      <c r="E19" s="58"/>
      <c r="F19" s="58"/>
      <c r="G19" s="58"/>
      <c r="H19" s="33"/>
      <c r="I19" s="44">
        <f>IF(C19="x","10")+IF(D19="x","8")+IF(E19="x", "6")+IF(F19="x", "4")+IF(G19="x", "2")</f>
        <v>0</v>
      </c>
      <c r="K19" s="96"/>
      <c r="L19" s="96"/>
      <c r="M19" s="96"/>
      <c r="N19" s="96"/>
    </row>
    <row r="20" spans="1:14" x14ac:dyDescent="0.25">
      <c r="B20" s="43"/>
      <c r="C20" s="46" t="s">
        <v>58</v>
      </c>
      <c r="D20" s="46" t="s">
        <v>59</v>
      </c>
      <c r="E20" s="46" t="s">
        <v>60</v>
      </c>
      <c r="F20" s="46" t="s">
        <v>61</v>
      </c>
      <c r="G20" s="46" t="s">
        <v>62</v>
      </c>
      <c r="H20" s="33"/>
      <c r="K20" s="96"/>
      <c r="L20" s="96"/>
      <c r="M20" s="96"/>
      <c r="N20" s="96"/>
    </row>
    <row r="21" spans="1:14" x14ac:dyDescent="0.25">
      <c r="B21" s="47" t="s">
        <v>63</v>
      </c>
      <c r="C21" s="58"/>
      <c r="D21" s="58"/>
      <c r="E21" s="58"/>
      <c r="F21" s="58"/>
      <c r="G21" s="58"/>
      <c r="H21" s="33"/>
      <c r="I21" s="44">
        <f>IF(C21="x","10")+IF(D21="x","8")+IF(E21="x", "6")+IF(F21="x", "4")+IF(G21="x", "2")</f>
        <v>0</v>
      </c>
      <c r="K21" s="96" t="s">
        <v>133</v>
      </c>
      <c r="L21" s="96"/>
      <c r="M21" s="96"/>
      <c r="N21" s="96"/>
    </row>
    <row r="22" spans="1:14" ht="14.45" customHeight="1" x14ac:dyDescent="0.25">
      <c r="B22" s="45"/>
      <c r="C22" s="46" t="s">
        <v>64</v>
      </c>
      <c r="D22" s="46" t="s">
        <v>65</v>
      </c>
      <c r="E22" s="46" t="s">
        <v>66</v>
      </c>
      <c r="F22" s="46" t="s">
        <v>67</v>
      </c>
      <c r="G22" s="46" t="s">
        <v>68</v>
      </c>
      <c r="H22" s="33"/>
      <c r="K22" s="96"/>
      <c r="L22" s="96"/>
      <c r="M22" s="96"/>
      <c r="N22" s="96"/>
    </row>
    <row r="23" spans="1:14" x14ac:dyDescent="0.25">
      <c r="B23" s="48" t="s">
        <v>69</v>
      </c>
      <c r="C23" s="58"/>
      <c r="D23" s="58"/>
      <c r="E23" s="58"/>
      <c r="F23" s="58"/>
      <c r="G23" s="58"/>
      <c r="H23" s="33"/>
      <c r="I23" s="44">
        <f t="shared" ref="I23" si="1">IF(C23="x","5")+IF(D23="x","4")+IF(E23="x", "3")+IF(F23="x", "2")+IF(G23="x", "1")</f>
        <v>0</v>
      </c>
      <c r="K23" s="96"/>
      <c r="L23" s="96"/>
      <c r="M23" s="96"/>
      <c r="N23" s="96"/>
    </row>
    <row r="24" spans="1:14" x14ac:dyDescent="0.25">
      <c r="A24" s="126" t="s">
        <v>70</v>
      </c>
      <c r="B24" s="127"/>
      <c r="C24" s="127"/>
      <c r="D24" s="127"/>
      <c r="E24" s="127"/>
      <c r="F24" s="127"/>
      <c r="G24" s="128"/>
      <c r="H24" s="33"/>
      <c r="K24" s="96"/>
      <c r="L24" s="96"/>
      <c r="M24" s="96"/>
      <c r="N24" s="96"/>
    </row>
    <row r="25" spans="1:14" x14ac:dyDescent="0.25">
      <c r="B25" s="40"/>
      <c r="C25" s="41" t="s">
        <v>71</v>
      </c>
      <c r="D25" s="41" t="s">
        <v>72</v>
      </c>
      <c r="E25" s="41" t="s">
        <v>73</v>
      </c>
      <c r="F25" s="41" t="s">
        <v>74</v>
      </c>
      <c r="G25" s="41" t="s">
        <v>75</v>
      </c>
      <c r="H25" s="33"/>
      <c r="K25" s="96"/>
      <c r="L25" s="96"/>
      <c r="M25" s="96"/>
      <c r="N25" s="96"/>
    </row>
    <row r="26" spans="1:14" x14ac:dyDescent="0.25">
      <c r="B26" s="50" t="s">
        <v>76</v>
      </c>
      <c r="C26" s="58"/>
      <c r="D26" s="58"/>
      <c r="E26" s="58"/>
      <c r="F26" s="58"/>
      <c r="G26" s="58"/>
      <c r="H26" s="33"/>
      <c r="I26" s="44">
        <f>IF(C26="x","5")+IF(D26="x","3")+IF(E26="x", "1")+IF(F26="x", "0")+IF(G26="x", "-2")</f>
        <v>0</v>
      </c>
      <c r="K26" s="96"/>
      <c r="L26" s="96"/>
      <c r="M26" s="96"/>
      <c r="N26" s="96"/>
    </row>
    <row r="27" spans="1:14" x14ac:dyDescent="0.25">
      <c r="B27" s="45"/>
      <c r="C27" s="46" t="s">
        <v>77</v>
      </c>
      <c r="D27" s="46"/>
      <c r="E27" s="46" t="s">
        <v>78</v>
      </c>
      <c r="F27" s="46"/>
      <c r="G27" s="46" t="s">
        <v>79</v>
      </c>
      <c r="H27" s="33"/>
      <c r="K27" s="96"/>
      <c r="L27" s="96"/>
      <c r="M27" s="96"/>
      <c r="N27" s="96"/>
    </row>
    <row r="28" spans="1:14" x14ac:dyDescent="0.25">
      <c r="B28" s="50" t="s">
        <v>80</v>
      </c>
      <c r="C28" s="58"/>
      <c r="D28" s="58"/>
      <c r="E28" s="58"/>
      <c r="F28" s="58"/>
      <c r="G28" s="58"/>
      <c r="H28" s="33"/>
      <c r="I28" s="44">
        <f t="shared" si="0"/>
        <v>0</v>
      </c>
      <c r="K28" s="96"/>
      <c r="L28" s="96"/>
      <c r="M28" s="96"/>
      <c r="N28" s="96"/>
    </row>
    <row r="29" spans="1:14" x14ac:dyDescent="0.25">
      <c r="B29" s="45"/>
      <c r="C29" s="46" t="s">
        <v>81</v>
      </c>
      <c r="D29" s="46" t="s">
        <v>82</v>
      </c>
      <c r="E29" s="46" t="s">
        <v>83</v>
      </c>
      <c r="F29" s="51" t="s">
        <v>84</v>
      </c>
      <c r="G29" s="46" t="s">
        <v>85</v>
      </c>
      <c r="H29" s="33"/>
      <c r="K29" s="96"/>
      <c r="L29" s="96"/>
      <c r="M29" s="96"/>
      <c r="N29" s="96"/>
    </row>
    <row r="30" spans="1:14" x14ac:dyDescent="0.25">
      <c r="B30" s="50" t="s">
        <v>86</v>
      </c>
      <c r="C30" s="58"/>
      <c r="D30" s="58"/>
      <c r="E30" s="58"/>
      <c r="F30" s="58"/>
      <c r="G30" s="58"/>
      <c r="H30" s="33"/>
      <c r="I30" s="44">
        <f>IF(C30="x","5")+IF(D30="x","2.5")+IF(E30="x", "0")+IF(F30="x", "-1")+IF(G30="x", "-3")</f>
        <v>0</v>
      </c>
      <c r="K30" s="96"/>
      <c r="L30" s="96"/>
      <c r="M30" s="96"/>
      <c r="N30" s="96"/>
    </row>
    <row r="31" spans="1:14" x14ac:dyDescent="0.25">
      <c r="B31" s="45"/>
      <c r="C31" s="46" t="s">
        <v>87</v>
      </c>
      <c r="D31" s="46" t="s">
        <v>88</v>
      </c>
      <c r="E31" s="46" t="s">
        <v>89</v>
      </c>
      <c r="F31" s="46" t="s">
        <v>90</v>
      </c>
      <c r="G31" s="46" t="s">
        <v>91</v>
      </c>
      <c r="H31" s="33"/>
    </row>
    <row r="32" spans="1:14" x14ac:dyDescent="0.25">
      <c r="B32" s="52" t="s">
        <v>92</v>
      </c>
      <c r="C32" s="58"/>
      <c r="D32" s="58"/>
      <c r="E32" s="58"/>
      <c r="F32" s="58"/>
      <c r="G32" s="58"/>
      <c r="H32" s="33"/>
      <c r="I32" s="44">
        <f>IF(C32="x","5")+IF(D32="x","3")+IF(E32="x", "2")+IF(F32="x", "0")+IF(G32="x", "-1")</f>
        <v>0</v>
      </c>
    </row>
    <row r="33" spans="1:9" x14ac:dyDescent="0.25">
      <c r="B33" s="45"/>
      <c r="C33" s="46" t="s">
        <v>93</v>
      </c>
      <c r="D33" s="46" t="s">
        <v>94</v>
      </c>
      <c r="E33" s="53" t="s">
        <v>95</v>
      </c>
      <c r="F33" s="46" t="s">
        <v>96</v>
      </c>
      <c r="G33" s="46" t="s">
        <v>97</v>
      </c>
      <c r="H33" s="33"/>
    </row>
    <row r="34" spans="1:9" x14ac:dyDescent="0.25">
      <c r="B34" s="50" t="s">
        <v>98</v>
      </c>
      <c r="C34" s="58"/>
      <c r="D34" s="58"/>
      <c r="E34" s="58"/>
      <c r="F34" s="58"/>
      <c r="G34" s="58"/>
      <c r="H34" s="33"/>
      <c r="I34" s="44">
        <f>IF(C34="x","7.5")+IF(D34="x","6")+IF(E34="x", "4.5")+IF(F34="x", "3")+IF(G34="x", "-1")</f>
        <v>0</v>
      </c>
    </row>
    <row r="35" spans="1:9" x14ac:dyDescent="0.25">
      <c r="B35" s="45"/>
      <c r="C35" s="46" t="s">
        <v>99</v>
      </c>
      <c r="D35" s="46" t="s">
        <v>100</v>
      </c>
      <c r="E35" s="46" t="s">
        <v>101</v>
      </c>
      <c r="F35" s="46" t="s">
        <v>102</v>
      </c>
      <c r="G35" s="46" t="s">
        <v>103</v>
      </c>
      <c r="H35" s="33"/>
    </row>
    <row r="36" spans="1:9" x14ac:dyDescent="0.25">
      <c r="B36" s="55" t="s">
        <v>145</v>
      </c>
      <c r="C36" s="58"/>
      <c r="D36" s="58"/>
      <c r="E36" s="58"/>
      <c r="F36" s="58"/>
      <c r="G36" s="58"/>
      <c r="H36" s="33"/>
      <c r="I36" s="44">
        <f>IF(C36="x","7.5")+IF(D36="x","6")+IF(E36="x", "4.5")+IF(F36="x", "3")+IF(G36="x", "1.5")</f>
        <v>0</v>
      </c>
    </row>
    <row r="37" spans="1:9" x14ac:dyDescent="0.25">
      <c r="A37" s="144" t="s">
        <v>139</v>
      </c>
      <c r="B37" s="145"/>
      <c r="C37" s="145"/>
      <c r="D37" s="145"/>
      <c r="E37" s="145"/>
      <c r="F37" s="145"/>
      <c r="G37" s="146"/>
      <c r="H37" s="33"/>
    </row>
    <row r="38" spans="1:9" x14ac:dyDescent="0.25">
      <c r="B38" s="40"/>
      <c r="C38" s="41" t="s">
        <v>140</v>
      </c>
      <c r="D38" s="41" t="s">
        <v>104</v>
      </c>
      <c r="E38" s="41" t="s">
        <v>105</v>
      </c>
      <c r="F38" s="41" t="s">
        <v>142</v>
      </c>
      <c r="G38" s="41" t="s">
        <v>141</v>
      </c>
      <c r="H38" s="33"/>
    </row>
    <row r="39" spans="1:9" x14ac:dyDescent="0.25">
      <c r="B39" s="56" t="s">
        <v>106</v>
      </c>
      <c r="C39" s="58"/>
      <c r="D39" s="58"/>
      <c r="E39" s="58"/>
      <c r="F39" s="58"/>
      <c r="G39" s="58"/>
      <c r="H39" s="33"/>
      <c r="I39" s="44">
        <f t="shared" si="0"/>
        <v>0</v>
      </c>
    </row>
    <row r="40" spans="1:9" x14ac:dyDescent="0.25">
      <c r="B40" s="45"/>
      <c r="C40" s="46" t="s">
        <v>107</v>
      </c>
      <c r="D40" s="46" t="s">
        <v>143</v>
      </c>
      <c r="E40" s="46" t="s">
        <v>108</v>
      </c>
      <c r="F40" s="46" t="s">
        <v>109</v>
      </c>
      <c r="G40" s="46" t="s">
        <v>129</v>
      </c>
      <c r="H40" s="33"/>
    </row>
    <row r="41" spans="1:9" x14ac:dyDescent="0.25">
      <c r="B41" s="56" t="s">
        <v>110</v>
      </c>
      <c r="C41" s="58"/>
      <c r="D41" s="58"/>
      <c r="E41" s="58"/>
      <c r="F41" s="58"/>
      <c r="G41" s="58"/>
      <c r="H41" s="33"/>
      <c r="I41" s="44">
        <f>IF(C41="x","7.5")+IF(D41="x","6")+IF(E41="x", "4.5")+IF(F41="x", "3")+IF(G41="x", "-5")</f>
        <v>0</v>
      </c>
    </row>
    <row r="42" spans="1:9" x14ac:dyDescent="0.25">
      <c r="B42" s="45"/>
      <c r="C42" s="46" t="s">
        <v>111</v>
      </c>
      <c r="D42" s="46" t="s">
        <v>112</v>
      </c>
      <c r="E42" s="46" t="s">
        <v>113</v>
      </c>
      <c r="F42" s="46" t="s">
        <v>114</v>
      </c>
      <c r="G42" s="46" t="s">
        <v>115</v>
      </c>
      <c r="H42" s="33"/>
    </row>
    <row r="43" spans="1:9" x14ac:dyDescent="0.25">
      <c r="B43" s="57" t="s">
        <v>116</v>
      </c>
      <c r="C43" s="58"/>
      <c r="D43" s="58"/>
      <c r="E43" s="58"/>
      <c r="F43" s="58"/>
      <c r="G43" s="58"/>
      <c r="H43" s="33"/>
      <c r="I43" s="44">
        <f>IF(C43="x","7.5")+IF(D43="x","6")+IF(E43="x", "4.5")+IF(F43="x", "3")+IF(G43="x", "1.5")</f>
        <v>0</v>
      </c>
    </row>
    <row r="44" spans="1:9" x14ac:dyDescent="0.25">
      <c r="B44" s="45"/>
      <c r="C44" s="46" t="s">
        <v>117</v>
      </c>
      <c r="D44" s="46" t="s">
        <v>118</v>
      </c>
      <c r="E44" s="46" t="s">
        <v>119</v>
      </c>
      <c r="F44" s="46" t="s">
        <v>120</v>
      </c>
      <c r="G44" s="46" t="s">
        <v>121</v>
      </c>
      <c r="H44" s="33"/>
    </row>
    <row r="45" spans="1:9" x14ac:dyDescent="0.25">
      <c r="B45" s="56" t="s">
        <v>122</v>
      </c>
      <c r="C45" s="58"/>
      <c r="D45" s="58"/>
      <c r="E45" s="58"/>
      <c r="F45" s="58"/>
      <c r="G45" s="58"/>
      <c r="H45" s="33"/>
      <c r="I45" s="44">
        <f t="shared" si="0"/>
        <v>0</v>
      </c>
    </row>
    <row r="46" spans="1:9" x14ac:dyDescent="0.25">
      <c r="B46" s="45"/>
      <c r="C46" s="46" t="s">
        <v>134</v>
      </c>
      <c r="D46" s="46" t="s">
        <v>137</v>
      </c>
      <c r="E46" s="46" t="s">
        <v>138</v>
      </c>
      <c r="F46" s="46" t="s">
        <v>135</v>
      </c>
      <c r="G46" s="46" t="s">
        <v>136</v>
      </c>
      <c r="H46" s="33"/>
    </row>
    <row r="47" spans="1:9" x14ac:dyDescent="0.25">
      <c r="B47" s="56" t="s">
        <v>123</v>
      </c>
      <c r="C47" s="58"/>
      <c r="D47" s="58"/>
      <c r="E47" s="58"/>
      <c r="F47" s="58"/>
      <c r="G47" s="58"/>
      <c r="H47" s="33"/>
      <c r="I47" s="44">
        <f>IF(C47="x","10")+IF(D47="x","8")+IF(E47="x", "6")+IF(F47="x", "4")+IF(G47="x", "2")</f>
        <v>0</v>
      </c>
    </row>
  </sheetData>
  <sheetProtection algorithmName="SHA-512" hashValue="uszAMCBdUukFytl/ZG8P9TYxMS5JXFpaLHbYkqsJ7zwxFOZi2bFZy3yQNirT6xGv2Q4rY2N7ZuVkmwEuZiXD8w==" saltValue="qoATaiqHyBMqXiaiCrFokg==" spinCount="100000" sheet="1" objects="1" scenarios="1"/>
  <mergeCells count="15">
    <mergeCell ref="A1:C1"/>
    <mergeCell ref="A2:C3"/>
    <mergeCell ref="G2:G3"/>
    <mergeCell ref="I2:I3"/>
    <mergeCell ref="K6:N6"/>
    <mergeCell ref="D2:D3"/>
    <mergeCell ref="E2:E3"/>
    <mergeCell ref="F2:F3"/>
    <mergeCell ref="J2:J3"/>
    <mergeCell ref="A5:G5"/>
    <mergeCell ref="K7:N13"/>
    <mergeCell ref="K14:N20"/>
    <mergeCell ref="K21:N30"/>
    <mergeCell ref="A24:G24"/>
    <mergeCell ref="A37:G37"/>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381C7-F0EE-4FF7-A7FA-7C0C4D21BCC3}">
  <sheetPr codeName="Sheet21"/>
  <dimension ref="A1:N47"/>
  <sheetViews>
    <sheetView zoomScale="80" zoomScaleNormal="80" workbookViewId="0">
      <selection activeCell="L35" sqref="L35"/>
    </sheetView>
  </sheetViews>
  <sheetFormatPr defaultColWidth="8.7109375" defaultRowHeight="15.75" x14ac:dyDescent="0.25"/>
  <cols>
    <col min="1" max="1" width="8.7109375" style="2"/>
    <col min="2" max="2" width="34.42578125" style="2" bestFit="1" customWidth="1"/>
    <col min="3" max="3" width="35.5703125" style="2" bestFit="1" customWidth="1"/>
    <col min="4" max="4" width="34.85546875" style="2" bestFit="1" customWidth="1"/>
    <col min="5" max="5" width="31.28515625" style="2" bestFit="1" customWidth="1"/>
    <col min="6" max="6" width="31.7109375" style="2" bestFit="1" customWidth="1"/>
    <col min="7" max="7" width="36.140625" style="2" bestFit="1" customWidth="1"/>
    <col min="8" max="8" width="2.28515625" style="2" customWidth="1"/>
    <col min="9" max="9" width="17" style="2" customWidth="1"/>
    <col min="10" max="10" width="17.28515625" style="2" customWidth="1"/>
    <col min="11" max="16384" width="8.7109375" style="2"/>
  </cols>
  <sheetData>
    <row r="1" spans="1:14" x14ac:dyDescent="0.25">
      <c r="A1" s="139" t="s">
        <v>5</v>
      </c>
      <c r="B1" s="139"/>
      <c r="C1" s="139"/>
      <c r="D1" s="32" t="s">
        <v>201</v>
      </c>
      <c r="E1" s="32" t="s">
        <v>202</v>
      </c>
      <c r="F1" s="32" t="s">
        <v>203</v>
      </c>
      <c r="G1" s="32" t="s">
        <v>6</v>
      </c>
      <c r="H1" s="33"/>
      <c r="I1" s="34" t="s">
        <v>7</v>
      </c>
      <c r="J1" s="35" t="s">
        <v>8</v>
      </c>
    </row>
    <row r="2" spans="1:14" x14ac:dyDescent="0.25">
      <c r="A2" s="152"/>
      <c r="B2" s="152"/>
      <c r="C2" s="152"/>
      <c r="D2" s="156"/>
      <c r="E2" s="156"/>
      <c r="F2" s="156"/>
      <c r="G2" s="154"/>
      <c r="H2" s="33"/>
      <c r="I2" s="129">
        <f>SUM(I7:I49)</f>
        <v>0</v>
      </c>
      <c r="J2" s="147">
        <v>100</v>
      </c>
    </row>
    <row r="3" spans="1:14" x14ac:dyDescent="0.25">
      <c r="A3" s="152"/>
      <c r="B3" s="153"/>
      <c r="C3" s="153"/>
      <c r="D3" s="157"/>
      <c r="E3" s="157"/>
      <c r="F3" s="157"/>
      <c r="G3" s="155"/>
      <c r="H3" s="33"/>
      <c r="I3" s="129"/>
      <c r="J3" s="148"/>
    </row>
    <row r="4" spans="1:14" x14ac:dyDescent="0.25">
      <c r="B4" s="36" t="s">
        <v>9</v>
      </c>
      <c r="C4" s="36" t="s">
        <v>10</v>
      </c>
      <c r="D4" s="36" t="s">
        <v>11</v>
      </c>
      <c r="E4" s="36" t="s">
        <v>12</v>
      </c>
      <c r="F4" s="36" t="s">
        <v>13</v>
      </c>
      <c r="G4" s="36" t="s">
        <v>14</v>
      </c>
      <c r="H4" s="37"/>
      <c r="I4" s="38" t="s">
        <v>15</v>
      </c>
    </row>
    <row r="5" spans="1:14" x14ac:dyDescent="0.25">
      <c r="A5" s="149" t="s">
        <v>16</v>
      </c>
      <c r="B5" s="150"/>
      <c r="C5" s="150"/>
      <c r="D5" s="150"/>
      <c r="E5" s="150"/>
      <c r="F5" s="150"/>
      <c r="G5" s="151"/>
      <c r="H5" s="37"/>
      <c r="I5" s="39"/>
    </row>
    <row r="6" spans="1:14" x14ac:dyDescent="0.25">
      <c r="B6" s="40"/>
      <c r="C6" s="41" t="s">
        <v>17</v>
      </c>
      <c r="D6" s="41" t="s">
        <v>18</v>
      </c>
      <c r="E6" s="41" t="s">
        <v>19</v>
      </c>
      <c r="F6" s="41" t="s">
        <v>20</v>
      </c>
      <c r="G6" s="41" t="s">
        <v>21</v>
      </c>
      <c r="H6" s="33"/>
      <c r="K6" s="125" t="s">
        <v>24</v>
      </c>
      <c r="L6" s="125"/>
      <c r="M6" s="125"/>
      <c r="N6" s="125"/>
    </row>
    <row r="7" spans="1:14" x14ac:dyDescent="0.25">
      <c r="B7" s="42" t="s">
        <v>22</v>
      </c>
      <c r="C7" s="58"/>
      <c r="D7" s="58"/>
      <c r="E7" s="58"/>
      <c r="F7" s="58"/>
      <c r="G7" s="58"/>
      <c r="H7" s="33"/>
      <c r="I7" s="44">
        <f>IF(C7="x","5")+IF(D7="x","4")+IF(E7="x", "3")+IF(F7="x", "2")+IF(G7="x", "1")</f>
        <v>0</v>
      </c>
      <c r="K7" s="130" t="s">
        <v>30</v>
      </c>
      <c r="L7" s="131"/>
      <c r="M7" s="131"/>
      <c r="N7" s="132"/>
    </row>
    <row r="8" spans="1:14" ht="14.45" customHeight="1" x14ac:dyDescent="0.25">
      <c r="B8" s="45"/>
      <c r="C8" s="46" t="s">
        <v>25</v>
      </c>
      <c r="D8" s="46" t="s">
        <v>26</v>
      </c>
      <c r="E8" s="46" t="s">
        <v>27</v>
      </c>
      <c r="F8" s="46" t="s">
        <v>28</v>
      </c>
      <c r="G8" s="46" t="s">
        <v>29</v>
      </c>
      <c r="H8" s="33"/>
      <c r="K8" s="133"/>
      <c r="L8" s="134"/>
      <c r="M8" s="134"/>
      <c r="N8" s="135"/>
    </row>
    <row r="9" spans="1:14" x14ac:dyDescent="0.25">
      <c r="B9" s="42" t="s">
        <v>31</v>
      </c>
      <c r="C9" s="58"/>
      <c r="D9" s="58"/>
      <c r="E9" s="58"/>
      <c r="F9" s="58"/>
      <c r="G9" s="58"/>
      <c r="H9" s="33"/>
      <c r="I9" s="44">
        <f>IF(C9="x","10")+IF(D9="x","8")+IF(E9="x", "6")+IF(F9="x", "4")+IF(G9="x", "2")</f>
        <v>0</v>
      </c>
      <c r="K9" s="133"/>
      <c r="L9" s="134"/>
      <c r="M9" s="134"/>
      <c r="N9" s="135"/>
    </row>
    <row r="10" spans="1:14" x14ac:dyDescent="0.25">
      <c r="B10" s="43"/>
      <c r="C10" s="46" t="s">
        <v>32</v>
      </c>
      <c r="D10" s="46" t="s">
        <v>33</v>
      </c>
      <c r="E10" s="46" t="s">
        <v>34</v>
      </c>
      <c r="F10" s="46" t="s">
        <v>35</v>
      </c>
      <c r="G10" s="46" t="s">
        <v>36</v>
      </c>
      <c r="H10" s="33"/>
      <c r="K10" s="133"/>
      <c r="L10" s="134"/>
      <c r="M10" s="134"/>
      <c r="N10" s="135"/>
    </row>
    <row r="11" spans="1:14" x14ac:dyDescent="0.25">
      <c r="B11" s="47" t="s">
        <v>37</v>
      </c>
      <c r="C11" s="58"/>
      <c r="D11" s="58"/>
      <c r="E11" s="58"/>
      <c r="F11" s="58"/>
      <c r="G11" s="58"/>
      <c r="H11" s="33"/>
      <c r="I11" s="44">
        <f>IF(C11="x","7.5")+IF(D11="x","6")+IF(E11="x", "4.5")+IF(F11="x", "3")+IF(G11="x", "1.5")</f>
        <v>0</v>
      </c>
      <c r="K11" s="133"/>
      <c r="L11" s="134"/>
      <c r="M11" s="134"/>
      <c r="N11" s="135"/>
    </row>
    <row r="12" spans="1:14" x14ac:dyDescent="0.25">
      <c r="B12" s="43"/>
      <c r="C12" s="46" t="s">
        <v>38</v>
      </c>
      <c r="D12" s="46" t="s">
        <v>39</v>
      </c>
      <c r="E12" s="46" t="s">
        <v>40</v>
      </c>
      <c r="F12" s="46" t="s">
        <v>41</v>
      </c>
      <c r="G12" s="46">
        <v>0</v>
      </c>
      <c r="H12" s="33"/>
      <c r="K12" s="133"/>
      <c r="L12" s="134"/>
      <c r="M12" s="134"/>
      <c r="N12" s="135"/>
    </row>
    <row r="13" spans="1:14" ht="14.45" customHeight="1" x14ac:dyDescent="0.25">
      <c r="B13" s="47" t="s">
        <v>42</v>
      </c>
      <c r="C13" s="58"/>
      <c r="D13" s="58"/>
      <c r="E13" s="58"/>
      <c r="F13" s="58"/>
      <c r="G13" s="58"/>
      <c r="H13" s="33"/>
      <c r="I13" s="44">
        <f>IF(C13="x","7.5")+IF(D13="x","6")+IF(E13="x", "4.5")+IF(F13="x", "3")+IF(G13="x", "1.5")</f>
        <v>0</v>
      </c>
      <c r="K13" s="133"/>
      <c r="L13" s="134"/>
      <c r="M13" s="134"/>
      <c r="N13" s="135"/>
    </row>
    <row r="14" spans="1:14" x14ac:dyDescent="0.25">
      <c r="B14" s="45"/>
      <c r="C14" s="46" t="s">
        <v>43</v>
      </c>
      <c r="D14" s="46" t="s">
        <v>44</v>
      </c>
      <c r="E14" s="46" t="s">
        <v>45</v>
      </c>
      <c r="F14" s="46" t="s">
        <v>46</v>
      </c>
      <c r="G14" s="46" t="s">
        <v>47</v>
      </c>
      <c r="H14" s="33"/>
      <c r="K14" s="96" t="s">
        <v>177</v>
      </c>
      <c r="L14" s="96"/>
      <c r="M14" s="96"/>
      <c r="N14" s="96"/>
    </row>
    <row r="15" spans="1:14" ht="14.45" customHeight="1" x14ac:dyDescent="0.25">
      <c r="B15" s="42" t="s">
        <v>48</v>
      </c>
      <c r="C15" s="58"/>
      <c r="D15" s="58"/>
      <c r="E15" s="58"/>
      <c r="F15" s="58"/>
      <c r="G15" s="58"/>
      <c r="H15" s="33"/>
      <c r="I15" s="44">
        <f>IF(C15="x","5")+IF(D15="x","3")+IF(E15="x", "1")+IF(F15="x", "0")+IF(G15="x", "-2")</f>
        <v>0</v>
      </c>
      <c r="K15" s="96"/>
      <c r="L15" s="96"/>
      <c r="M15" s="96"/>
      <c r="N15" s="96"/>
    </row>
    <row r="16" spans="1:14" x14ac:dyDescent="0.25">
      <c r="B16" s="45"/>
      <c r="C16" s="46" t="s">
        <v>49</v>
      </c>
      <c r="D16" s="46" t="s">
        <v>50</v>
      </c>
      <c r="E16" s="46" t="s">
        <v>51</v>
      </c>
      <c r="F16" s="46" t="s">
        <v>52</v>
      </c>
      <c r="G16" s="46" t="s">
        <v>53</v>
      </c>
      <c r="H16" s="33"/>
      <c r="K16" s="96"/>
      <c r="L16" s="96"/>
      <c r="M16" s="96"/>
      <c r="N16" s="96"/>
    </row>
    <row r="17" spans="1:14" x14ac:dyDescent="0.25">
      <c r="B17" s="42" t="s">
        <v>144</v>
      </c>
      <c r="C17" s="58"/>
      <c r="D17" s="58"/>
      <c r="E17" s="58"/>
      <c r="F17" s="58"/>
      <c r="G17" s="58"/>
      <c r="H17" s="33"/>
      <c r="I17" s="44">
        <f t="shared" ref="I17:I45" si="0">IF(C17="x","5")+IF(D17="x","4")+IF(E17="x", "3")+IF(F17="x", "2")+IF(G17="x", "1")</f>
        <v>0</v>
      </c>
      <c r="K17" s="96"/>
      <c r="L17" s="96"/>
      <c r="M17" s="96"/>
      <c r="N17" s="96"/>
    </row>
    <row r="18" spans="1:14" x14ac:dyDescent="0.25">
      <c r="B18" s="43"/>
      <c r="C18" s="46" t="s">
        <v>54</v>
      </c>
      <c r="D18" s="46"/>
      <c r="E18" s="46" t="s">
        <v>55</v>
      </c>
      <c r="F18" s="46"/>
      <c r="G18" s="46" t="s">
        <v>56</v>
      </c>
      <c r="H18" s="33"/>
      <c r="K18" s="96"/>
      <c r="L18" s="96"/>
      <c r="M18" s="96"/>
      <c r="N18" s="96"/>
    </row>
    <row r="19" spans="1:14" x14ac:dyDescent="0.25">
      <c r="B19" s="47" t="s">
        <v>57</v>
      </c>
      <c r="C19" s="58"/>
      <c r="D19" s="58"/>
      <c r="E19" s="58"/>
      <c r="F19" s="58"/>
      <c r="G19" s="58"/>
      <c r="H19" s="33"/>
      <c r="I19" s="44">
        <f>IF(C19="x","10")+IF(D19="x","8")+IF(E19="x", "6")+IF(F19="x", "4")+IF(G19="x", "2")</f>
        <v>0</v>
      </c>
      <c r="K19" s="96"/>
      <c r="L19" s="96"/>
      <c r="M19" s="96"/>
      <c r="N19" s="96"/>
    </row>
    <row r="20" spans="1:14" x14ac:dyDescent="0.25">
      <c r="B20" s="43"/>
      <c r="C20" s="46" t="s">
        <v>58</v>
      </c>
      <c r="D20" s="46" t="s">
        <v>59</v>
      </c>
      <c r="E20" s="46" t="s">
        <v>60</v>
      </c>
      <c r="F20" s="46" t="s">
        <v>61</v>
      </c>
      <c r="G20" s="46" t="s">
        <v>62</v>
      </c>
      <c r="H20" s="33"/>
      <c r="K20" s="96"/>
      <c r="L20" s="96"/>
      <c r="M20" s="96"/>
      <c r="N20" s="96"/>
    </row>
    <row r="21" spans="1:14" x14ac:dyDescent="0.25">
      <c r="B21" s="47" t="s">
        <v>63</v>
      </c>
      <c r="C21" s="58"/>
      <c r="D21" s="58"/>
      <c r="E21" s="58"/>
      <c r="F21" s="58"/>
      <c r="G21" s="58"/>
      <c r="H21" s="33"/>
      <c r="I21" s="44">
        <f>IF(C21="x","10")+IF(D21="x","8")+IF(E21="x", "6")+IF(F21="x", "4")+IF(G21="x", "2")</f>
        <v>0</v>
      </c>
      <c r="K21" s="96" t="s">
        <v>133</v>
      </c>
      <c r="L21" s="96"/>
      <c r="M21" s="96"/>
      <c r="N21" s="96"/>
    </row>
    <row r="22" spans="1:14" ht="14.45" customHeight="1" x14ac:dyDescent="0.25">
      <c r="B22" s="45"/>
      <c r="C22" s="46" t="s">
        <v>64</v>
      </c>
      <c r="D22" s="46" t="s">
        <v>65</v>
      </c>
      <c r="E22" s="46" t="s">
        <v>66</v>
      </c>
      <c r="F22" s="46" t="s">
        <v>67</v>
      </c>
      <c r="G22" s="46" t="s">
        <v>68</v>
      </c>
      <c r="H22" s="33"/>
      <c r="K22" s="96"/>
      <c r="L22" s="96"/>
      <c r="M22" s="96"/>
      <c r="N22" s="96"/>
    </row>
    <row r="23" spans="1:14" x14ac:dyDescent="0.25">
      <c r="B23" s="48" t="s">
        <v>69</v>
      </c>
      <c r="C23" s="58"/>
      <c r="D23" s="58"/>
      <c r="E23" s="58"/>
      <c r="F23" s="58"/>
      <c r="G23" s="58"/>
      <c r="H23" s="33"/>
      <c r="I23" s="44">
        <f t="shared" ref="I23" si="1">IF(C23="x","5")+IF(D23="x","4")+IF(E23="x", "3")+IF(F23="x", "2")+IF(G23="x", "1")</f>
        <v>0</v>
      </c>
      <c r="K23" s="96"/>
      <c r="L23" s="96"/>
      <c r="M23" s="96"/>
      <c r="N23" s="96"/>
    </row>
    <row r="24" spans="1:14" x14ac:dyDescent="0.25">
      <c r="A24" s="126" t="s">
        <v>70</v>
      </c>
      <c r="B24" s="127"/>
      <c r="C24" s="127"/>
      <c r="D24" s="127"/>
      <c r="E24" s="127"/>
      <c r="F24" s="127"/>
      <c r="G24" s="128"/>
      <c r="H24" s="33"/>
      <c r="K24" s="96"/>
      <c r="L24" s="96"/>
      <c r="M24" s="96"/>
      <c r="N24" s="96"/>
    </row>
    <row r="25" spans="1:14" x14ac:dyDescent="0.25">
      <c r="B25" s="40"/>
      <c r="C25" s="41" t="s">
        <v>71</v>
      </c>
      <c r="D25" s="41" t="s">
        <v>72</v>
      </c>
      <c r="E25" s="41" t="s">
        <v>73</v>
      </c>
      <c r="F25" s="41" t="s">
        <v>74</v>
      </c>
      <c r="G25" s="41" t="s">
        <v>75</v>
      </c>
      <c r="H25" s="33"/>
      <c r="K25" s="96"/>
      <c r="L25" s="96"/>
      <c r="M25" s="96"/>
      <c r="N25" s="96"/>
    </row>
    <row r="26" spans="1:14" x14ac:dyDescent="0.25">
      <c r="B26" s="50" t="s">
        <v>76</v>
      </c>
      <c r="C26" s="58"/>
      <c r="D26" s="58"/>
      <c r="E26" s="58"/>
      <c r="F26" s="58"/>
      <c r="G26" s="58"/>
      <c r="H26" s="33"/>
      <c r="I26" s="44">
        <f>IF(C26="x","5")+IF(D26="x","3")+IF(E26="x", "1")+IF(F26="x", "0")+IF(G26="x", "-2")</f>
        <v>0</v>
      </c>
      <c r="K26" s="96"/>
      <c r="L26" s="96"/>
      <c r="M26" s="96"/>
      <c r="N26" s="96"/>
    </row>
    <row r="27" spans="1:14" x14ac:dyDescent="0.25">
      <c r="B27" s="45"/>
      <c r="C27" s="46" t="s">
        <v>77</v>
      </c>
      <c r="D27" s="46"/>
      <c r="E27" s="46" t="s">
        <v>78</v>
      </c>
      <c r="F27" s="46"/>
      <c r="G27" s="46" t="s">
        <v>79</v>
      </c>
      <c r="H27" s="33"/>
      <c r="K27" s="96"/>
      <c r="L27" s="96"/>
      <c r="M27" s="96"/>
      <c r="N27" s="96"/>
    </row>
    <row r="28" spans="1:14" x14ac:dyDescent="0.25">
      <c r="B28" s="50" t="s">
        <v>80</v>
      </c>
      <c r="C28" s="58"/>
      <c r="D28" s="58"/>
      <c r="E28" s="58"/>
      <c r="F28" s="58"/>
      <c r="G28" s="58"/>
      <c r="H28" s="33"/>
      <c r="I28" s="44">
        <f t="shared" si="0"/>
        <v>0</v>
      </c>
      <c r="K28" s="96"/>
      <c r="L28" s="96"/>
      <c r="M28" s="96"/>
      <c r="N28" s="96"/>
    </row>
    <row r="29" spans="1:14" x14ac:dyDescent="0.25">
      <c r="B29" s="45"/>
      <c r="C29" s="46" t="s">
        <v>81</v>
      </c>
      <c r="D29" s="46" t="s">
        <v>82</v>
      </c>
      <c r="E29" s="46" t="s">
        <v>83</v>
      </c>
      <c r="F29" s="51" t="s">
        <v>84</v>
      </c>
      <c r="G29" s="46" t="s">
        <v>85</v>
      </c>
      <c r="H29" s="33"/>
      <c r="K29" s="96"/>
      <c r="L29" s="96"/>
      <c r="M29" s="96"/>
      <c r="N29" s="96"/>
    </row>
    <row r="30" spans="1:14" x14ac:dyDescent="0.25">
      <c r="B30" s="50" t="s">
        <v>86</v>
      </c>
      <c r="C30" s="58"/>
      <c r="D30" s="58"/>
      <c r="E30" s="58"/>
      <c r="F30" s="58"/>
      <c r="G30" s="58"/>
      <c r="H30" s="33"/>
      <c r="I30" s="44">
        <f>IF(C30="x","5")+IF(D30="x","2.5")+IF(E30="x", "0")+IF(F30="x", "-1")+IF(G30="x", "-3")</f>
        <v>0</v>
      </c>
      <c r="K30" s="96"/>
      <c r="L30" s="96"/>
      <c r="M30" s="96"/>
      <c r="N30" s="96"/>
    </row>
    <row r="31" spans="1:14" x14ac:dyDescent="0.25">
      <c r="B31" s="45"/>
      <c r="C31" s="46" t="s">
        <v>87</v>
      </c>
      <c r="D31" s="46" t="s">
        <v>88</v>
      </c>
      <c r="E31" s="46" t="s">
        <v>89</v>
      </c>
      <c r="F31" s="46" t="s">
        <v>90</v>
      </c>
      <c r="G31" s="46" t="s">
        <v>91</v>
      </c>
      <c r="H31" s="33"/>
    </row>
    <row r="32" spans="1:14" x14ac:dyDescent="0.25">
      <c r="B32" s="52" t="s">
        <v>92</v>
      </c>
      <c r="C32" s="58"/>
      <c r="D32" s="58"/>
      <c r="E32" s="58"/>
      <c r="F32" s="58"/>
      <c r="G32" s="58"/>
      <c r="H32" s="33"/>
      <c r="I32" s="44">
        <f>IF(C32="x","5")+IF(D32="x","3")+IF(E32="x", "2")+IF(F32="x", "0")+IF(G32="x", "-1")</f>
        <v>0</v>
      </c>
    </row>
    <row r="33" spans="1:9" x14ac:dyDescent="0.25">
      <c r="B33" s="45"/>
      <c r="C33" s="46" t="s">
        <v>93</v>
      </c>
      <c r="D33" s="46" t="s">
        <v>94</v>
      </c>
      <c r="E33" s="53" t="s">
        <v>95</v>
      </c>
      <c r="F33" s="46" t="s">
        <v>96</v>
      </c>
      <c r="G33" s="46" t="s">
        <v>97</v>
      </c>
      <c r="H33" s="33"/>
    </row>
    <row r="34" spans="1:9" x14ac:dyDescent="0.25">
      <c r="B34" s="50" t="s">
        <v>98</v>
      </c>
      <c r="C34" s="58"/>
      <c r="D34" s="58"/>
      <c r="E34" s="58"/>
      <c r="F34" s="58"/>
      <c r="G34" s="58"/>
      <c r="H34" s="33"/>
      <c r="I34" s="44">
        <f>IF(C34="x","7.5")+IF(D34="x","6")+IF(E34="x", "4.5")+IF(F34="x", "3")+IF(G34="x", "-1")</f>
        <v>0</v>
      </c>
    </row>
    <row r="35" spans="1:9" x14ac:dyDescent="0.25">
      <c r="B35" s="45"/>
      <c r="C35" s="46" t="s">
        <v>99</v>
      </c>
      <c r="D35" s="46" t="s">
        <v>100</v>
      </c>
      <c r="E35" s="46" t="s">
        <v>101</v>
      </c>
      <c r="F35" s="46" t="s">
        <v>102</v>
      </c>
      <c r="G35" s="46" t="s">
        <v>103</v>
      </c>
      <c r="H35" s="33"/>
    </row>
    <row r="36" spans="1:9" x14ac:dyDescent="0.25">
      <c r="B36" s="55" t="s">
        <v>145</v>
      </c>
      <c r="C36" s="58"/>
      <c r="D36" s="58"/>
      <c r="E36" s="58"/>
      <c r="F36" s="58"/>
      <c r="G36" s="58"/>
      <c r="H36" s="33"/>
      <c r="I36" s="44">
        <f>IF(C36="x","7.5")+IF(D36="x","6")+IF(E36="x", "4.5")+IF(F36="x", "3")+IF(G36="x", "1.5")</f>
        <v>0</v>
      </c>
    </row>
    <row r="37" spans="1:9" x14ac:dyDescent="0.25">
      <c r="A37" s="144" t="s">
        <v>139</v>
      </c>
      <c r="B37" s="145"/>
      <c r="C37" s="145"/>
      <c r="D37" s="145"/>
      <c r="E37" s="145"/>
      <c r="F37" s="145"/>
      <c r="G37" s="146"/>
      <c r="H37" s="33"/>
    </row>
    <row r="38" spans="1:9" x14ac:dyDescent="0.25">
      <c r="B38" s="40"/>
      <c r="C38" s="41" t="s">
        <v>140</v>
      </c>
      <c r="D38" s="41" t="s">
        <v>104</v>
      </c>
      <c r="E38" s="41" t="s">
        <v>105</v>
      </c>
      <c r="F38" s="41" t="s">
        <v>142</v>
      </c>
      <c r="G38" s="41" t="s">
        <v>141</v>
      </c>
      <c r="H38" s="33"/>
    </row>
    <row r="39" spans="1:9" x14ac:dyDescent="0.25">
      <c r="B39" s="56" t="s">
        <v>106</v>
      </c>
      <c r="C39" s="58"/>
      <c r="D39" s="58"/>
      <c r="E39" s="58"/>
      <c r="F39" s="58"/>
      <c r="G39" s="58"/>
      <c r="H39" s="33"/>
      <c r="I39" s="44">
        <f t="shared" si="0"/>
        <v>0</v>
      </c>
    </row>
    <row r="40" spans="1:9" x14ac:dyDescent="0.25">
      <c r="B40" s="45"/>
      <c r="C40" s="46" t="s">
        <v>107</v>
      </c>
      <c r="D40" s="46" t="s">
        <v>143</v>
      </c>
      <c r="E40" s="46" t="s">
        <v>108</v>
      </c>
      <c r="F40" s="46" t="s">
        <v>109</v>
      </c>
      <c r="G40" s="46" t="s">
        <v>129</v>
      </c>
      <c r="H40" s="33"/>
    </row>
    <row r="41" spans="1:9" x14ac:dyDescent="0.25">
      <c r="B41" s="56" t="s">
        <v>110</v>
      </c>
      <c r="C41" s="58"/>
      <c r="D41" s="58"/>
      <c r="E41" s="58"/>
      <c r="F41" s="58"/>
      <c r="G41" s="58"/>
      <c r="H41" s="33"/>
      <c r="I41" s="44">
        <f>IF(C41="x","7.5")+IF(D41="x","6")+IF(E41="x", "4.5")+IF(F41="x", "3")+IF(G41="x", "-5")</f>
        <v>0</v>
      </c>
    </row>
    <row r="42" spans="1:9" x14ac:dyDescent="0.25">
      <c r="B42" s="45"/>
      <c r="C42" s="46" t="s">
        <v>111</v>
      </c>
      <c r="D42" s="46" t="s">
        <v>112</v>
      </c>
      <c r="E42" s="46" t="s">
        <v>113</v>
      </c>
      <c r="F42" s="46" t="s">
        <v>114</v>
      </c>
      <c r="G42" s="46" t="s">
        <v>115</v>
      </c>
      <c r="H42" s="33"/>
    </row>
    <row r="43" spans="1:9" x14ac:dyDescent="0.25">
      <c r="B43" s="57" t="s">
        <v>116</v>
      </c>
      <c r="C43" s="58"/>
      <c r="D43" s="58"/>
      <c r="E43" s="58"/>
      <c r="F43" s="58"/>
      <c r="G43" s="58"/>
      <c r="H43" s="33"/>
      <c r="I43" s="44">
        <f>IF(C43="x","7.5")+IF(D43="x","6")+IF(E43="x", "4.5")+IF(F43="x", "3")+IF(G43="x", "1.5")</f>
        <v>0</v>
      </c>
    </row>
    <row r="44" spans="1:9" x14ac:dyDescent="0.25">
      <c r="B44" s="45"/>
      <c r="C44" s="46" t="s">
        <v>117</v>
      </c>
      <c r="D44" s="46" t="s">
        <v>118</v>
      </c>
      <c r="E44" s="46" t="s">
        <v>119</v>
      </c>
      <c r="F44" s="46" t="s">
        <v>120</v>
      </c>
      <c r="G44" s="46" t="s">
        <v>121</v>
      </c>
      <c r="H44" s="33"/>
    </row>
    <row r="45" spans="1:9" x14ac:dyDescent="0.25">
      <c r="B45" s="56" t="s">
        <v>122</v>
      </c>
      <c r="C45" s="58"/>
      <c r="D45" s="58"/>
      <c r="E45" s="58"/>
      <c r="F45" s="58"/>
      <c r="G45" s="58"/>
      <c r="H45" s="33"/>
      <c r="I45" s="44">
        <f t="shared" si="0"/>
        <v>0</v>
      </c>
    </row>
    <row r="46" spans="1:9" x14ac:dyDescent="0.25">
      <c r="B46" s="45"/>
      <c r="C46" s="46" t="s">
        <v>134</v>
      </c>
      <c r="D46" s="46" t="s">
        <v>137</v>
      </c>
      <c r="E46" s="46" t="s">
        <v>138</v>
      </c>
      <c r="F46" s="46" t="s">
        <v>135</v>
      </c>
      <c r="G46" s="46" t="s">
        <v>136</v>
      </c>
      <c r="H46" s="33"/>
    </row>
    <row r="47" spans="1:9" x14ac:dyDescent="0.25">
      <c r="B47" s="56" t="s">
        <v>123</v>
      </c>
      <c r="C47" s="58"/>
      <c r="D47" s="58"/>
      <c r="E47" s="58"/>
      <c r="F47" s="58"/>
      <c r="G47" s="58"/>
      <c r="H47" s="33"/>
      <c r="I47" s="44">
        <f>IF(C47="x","10")+IF(D47="x","8")+IF(E47="x", "6")+IF(F47="x", "4")+IF(G47="x", "2")</f>
        <v>0</v>
      </c>
    </row>
  </sheetData>
  <sheetProtection algorithmName="SHA-512" hashValue="5kyq5ovyySL3eeQaRcaPsWYlvouQztw4EfMeTs4I7JaRMDHQKwaVJgV6CTD10/6J8QUqmBkKgj1cB9YEGU1woQ==" saltValue="kd+Vq7dg8iTri10wf4Nnxw==" spinCount="100000" sheet="1" objects="1" scenarios="1"/>
  <mergeCells count="15">
    <mergeCell ref="A1:C1"/>
    <mergeCell ref="A2:C3"/>
    <mergeCell ref="G2:G3"/>
    <mergeCell ref="I2:I3"/>
    <mergeCell ref="K6:N6"/>
    <mergeCell ref="D2:D3"/>
    <mergeCell ref="E2:E3"/>
    <mergeCell ref="F2:F3"/>
    <mergeCell ref="J2:J3"/>
    <mergeCell ref="A5:G5"/>
    <mergeCell ref="K7:N13"/>
    <mergeCell ref="K14:N20"/>
    <mergeCell ref="K21:N30"/>
    <mergeCell ref="A24:G24"/>
    <mergeCell ref="A37:G37"/>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0AB8A-5717-480D-9E0B-92C43D051E44}">
  <sheetPr codeName="Sheet22"/>
  <dimension ref="A1:N47"/>
  <sheetViews>
    <sheetView zoomScale="80" zoomScaleNormal="80" workbookViewId="0">
      <selection activeCell="M34" sqref="M34"/>
    </sheetView>
  </sheetViews>
  <sheetFormatPr defaultColWidth="8.7109375" defaultRowHeight="15.75" x14ac:dyDescent="0.25"/>
  <cols>
    <col min="1" max="1" width="8.7109375" style="2"/>
    <col min="2" max="2" width="34.42578125" style="2" bestFit="1" customWidth="1"/>
    <col min="3" max="3" width="35.5703125" style="2" bestFit="1" customWidth="1"/>
    <col min="4" max="4" width="34.85546875" style="2" bestFit="1" customWidth="1"/>
    <col min="5" max="5" width="31.28515625" style="2" bestFit="1" customWidth="1"/>
    <col min="6" max="6" width="31.7109375" style="2" bestFit="1" customWidth="1"/>
    <col min="7" max="7" width="36.140625" style="2" bestFit="1" customWidth="1"/>
    <col min="8" max="8" width="2.28515625" style="2" customWidth="1"/>
    <col min="9" max="9" width="17" style="2" customWidth="1"/>
    <col min="10" max="10" width="17.28515625" style="2" customWidth="1"/>
    <col min="11" max="16384" width="8.7109375" style="2"/>
  </cols>
  <sheetData>
    <row r="1" spans="1:14" x14ac:dyDescent="0.25">
      <c r="A1" s="139" t="s">
        <v>5</v>
      </c>
      <c r="B1" s="139"/>
      <c r="C1" s="139"/>
      <c r="D1" s="32" t="s">
        <v>201</v>
      </c>
      <c r="E1" s="32" t="s">
        <v>202</v>
      </c>
      <c r="F1" s="32" t="s">
        <v>203</v>
      </c>
      <c r="G1" s="32" t="s">
        <v>6</v>
      </c>
      <c r="H1" s="33"/>
      <c r="I1" s="34" t="s">
        <v>7</v>
      </c>
      <c r="J1" s="35" t="s">
        <v>8</v>
      </c>
    </row>
    <row r="2" spans="1:14" x14ac:dyDescent="0.25">
      <c r="A2" s="152"/>
      <c r="B2" s="152"/>
      <c r="C2" s="152"/>
      <c r="D2" s="156"/>
      <c r="E2" s="156"/>
      <c r="F2" s="156"/>
      <c r="G2" s="154"/>
      <c r="H2" s="33"/>
      <c r="I2" s="129">
        <f>SUM(I7:I49)</f>
        <v>0</v>
      </c>
      <c r="J2" s="147">
        <v>100</v>
      </c>
    </row>
    <row r="3" spans="1:14" x14ac:dyDescent="0.25">
      <c r="A3" s="152"/>
      <c r="B3" s="153"/>
      <c r="C3" s="153"/>
      <c r="D3" s="157"/>
      <c r="E3" s="157"/>
      <c r="F3" s="157"/>
      <c r="G3" s="155"/>
      <c r="H3" s="33"/>
      <c r="I3" s="129"/>
      <c r="J3" s="148"/>
    </row>
    <row r="4" spans="1:14" x14ac:dyDescent="0.25">
      <c r="B4" s="36" t="s">
        <v>9</v>
      </c>
      <c r="C4" s="36" t="s">
        <v>10</v>
      </c>
      <c r="D4" s="36" t="s">
        <v>11</v>
      </c>
      <c r="E4" s="36" t="s">
        <v>12</v>
      </c>
      <c r="F4" s="36" t="s">
        <v>13</v>
      </c>
      <c r="G4" s="36" t="s">
        <v>14</v>
      </c>
      <c r="H4" s="37"/>
      <c r="I4" s="38" t="s">
        <v>15</v>
      </c>
    </row>
    <row r="5" spans="1:14" x14ac:dyDescent="0.25">
      <c r="A5" s="149" t="s">
        <v>16</v>
      </c>
      <c r="B5" s="150"/>
      <c r="C5" s="150"/>
      <c r="D5" s="150"/>
      <c r="E5" s="150"/>
      <c r="F5" s="150"/>
      <c r="G5" s="151"/>
      <c r="H5" s="37"/>
      <c r="I5" s="39"/>
    </row>
    <row r="6" spans="1:14" x14ac:dyDescent="0.25">
      <c r="B6" s="40"/>
      <c r="C6" s="41" t="s">
        <v>17</v>
      </c>
      <c r="D6" s="41" t="s">
        <v>18</v>
      </c>
      <c r="E6" s="41" t="s">
        <v>19</v>
      </c>
      <c r="F6" s="41" t="s">
        <v>20</v>
      </c>
      <c r="G6" s="41" t="s">
        <v>21</v>
      </c>
      <c r="H6" s="33"/>
      <c r="K6" s="125" t="s">
        <v>24</v>
      </c>
      <c r="L6" s="125"/>
      <c r="M6" s="125"/>
      <c r="N6" s="125"/>
    </row>
    <row r="7" spans="1:14" x14ac:dyDescent="0.25">
      <c r="B7" s="42" t="s">
        <v>22</v>
      </c>
      <c r="C7" s="58"/>
      <c r="D7" s="58"/>
      <c r="E7" s="58"/>
      <c r="F7" s="58"/>
      <c r="G7" s="58"/>
      <c r="H7" s="33"/>
      <c r="I7" s="44">
        <f>IF(C7="x","5")+IF(D7="x","4")+IF(E7="x", "3")+IF(F7="x", "2")+IF(G7="x", "1")</f>
        <v>0</v>
      </c>
      <c r="K7" s="130" t="s">
        <v>30</v>
      </c>
      <c r="L7" s="131"/>
      <c r="M7" s="131"/>
      <c r="N7" s="132"/>
    </row>
    <row r="8" spans="1:14" ht="14.45" customHeight="1" x14ac:dyDescent="0.25">
      <c r="B8" s="45"/>
      <c r="C8" s="46" t="s">
        <v>25</v>
      </c>
      <c r="D8" s="46" t="s">
        <v>26</v>
      </c>
      <c r="E8" s="46" t="s">
        <v>27</v>
      </c>
      <c r="F8" s="46" t="s">
        <v>28</v>
      </c>
      <c r="G8" s="46" t="s">
        <v>29</v>
      </c>
      <c r="H8" s="33"/>
      <c r="K8" s="133"/>
      <c r="L8" s="134"/>
      <c r="M8" s="134"/>
      <c r="N8" s="135"/>
    </row>
    <row r="9" spans="1:14" x14ac:dyDescent="0.25">
      <c r="B9" s="42" t="s">
        <v>31</v>
      </c>
      <c r="C9" s="58"/>
      <c r="D9" s="58"/>
      <c r="E9" s="58"/>
      <c r="F9" s="58"/>
      <c r="G9" s="58"/>
      <c r="H9" s="33"/>
      <c r="I9" s="44">
        <f>IF(C9="x","10")+IF(D9="x","8")+IF(E9="x", "6")+IF(F9="x", "4")+IF(G9="x", "2")</f>
        <v>0</v>
      </c>
      <c r="K9" s="133"/>
      <c r="L9" s="134"/>
      <c r="M9" s="134"/>
      <c r="N9" s="135"/>
    </row>
    <row r="10" spans="1:14" x14ac:dyDescent="0.25">
      <c r="B10" s="43"/>
      <c r="C10" s="46" t="s">
        <v>32</v>
      </c>
      <c r="D10" s="46" t="s">
        <v>33</v>
      </c>
      <c r="E10" s="46" t="s">
        <v>34</v>
      </c>
      <c r="F10" s="46" t="s">
        <v>35</v>
      </c>
      <c r="G10" s="46" t="s">
        <v>36</v>
      </c>
      <c r="H10" s="33"/>
      <c r="K10" s="133"/>
      <c r="L10" s="134"/>
      <c r="M10" s="134"/>
      <c r="N10" s="135"/>
    </row>
    <row r="11" spans="1:14" x14ac:dyDescent="0.25">
      <c r="B11" s="47" t="s">
        <v>37</v>
      </c>
      <c r="C11" s="58"/>
      <c r="D11" s="58"/>
      <c r="E11" s="58"/>
      <c r="F11" s="58"/>
      <c r="G11" s="58"/>
      <c r="H11" s="33"/>
      <c r="I11" s="44">
        <f>IF(C11="x","7.5")+IF(D11="x","6")+IF(E11="x", "4.5")+IF(F11="x", "3")+IF(G11="x", "1.5")</f>
        <v>0</v>
      </c>
      <c r="K11" s="133"/>
      <c r="L11" s="134"/>
      <c r="M11" s="134"/>
      <c r="N11" s="135"/>
    </row>
    <row r="12" spans="1:14" x14ac:dyDescent="0.25">
      <c r="B12" s="43"/>
      <c r="C12" s="46" t="s">
        <v>38</v>
      </c>
      <c r="D12" s="46" t="s">
        <v>39</v>
      </c>
      <c r="E12" s="46" t="s">
        <v>40</v>
      </c>
      <c r="F12" s="46" t="s">
        <v>41</v>
      </c>
      <c r="G12" s="46">
        <v>0</v>
      </c>
      <c r="H12" s="33"/>
      <c r="K12" s="133"/>
      <c r="L12" s="134"/>
      <c r="M12" s="134"/>
      <c r="N12" s="135"/>
    </row>
    <row r="13" spans="1:14" ht="14.45" customHeight="1" x14ac:dyDescent="0.25">
      <c r="B13" s="47" t="s">
        <v>42</v>
      </c>
      <c r="C13" s="58"/>
      <c r="D13" s="58"/>
      <c r="E13" s="58"/>
      <c r="F13" s="58"/>
      <c r="G13" s="58"/>
      <c r="H13" s="33"/>
      <c r="I13" s="44">
        <f>IF(C13="x","7.5")+IF(D13="x","6")+IF(E13="x", "4.5")+IF(F13="x", "3")+IF(G13="x", "1.5")</f>
        <v>0</v>
      </c>
      <c r="K13" s="133"/>
      <c r="L13" s="134"/>
      <c r="M13" s="134"/>
      <c r="N13" s="135"/>
    </row>
    <row r="14" spans="1:14" x14ac:dyDescent="0.25">
      <c r="B14" s="45"/>
      <c r="C14" s="46" t="s">
        <v>43</v>
      </c>
      <c r="D14" s="46" t="s">
        <v>44</v>
      </c>
      <c r="E14" s="46" t="s">
        <v>45</v>
      </c>
      <c r="F14" s="46" t="s">
        <v>46</v>
      </c>
      <c r="G14" s="46" t="s">
        <v>47</v>
      </c>
      <c r="H14" s="33"/>
      <c r="K14" s="96" t="s">
        <v>177</v>
      </c>
      <c r="L14" s="96"/>
      <c r="M14" s="96"/>
      <c r="N14" s="96"/>
    </row>
    <row r="15" spans="1:14" ht="14.45" customHeight="1" x14ac:dyDescent="0.25">
      <c r="B15" s="42" t="s">
        <v>48</v>
      </c>
      <c r="C15" s="58"/>
      <c r="D15" s="58"/>
      <c r="E15" s="58"/>
      <c r="F15" s="58"/>
      <c r="G15" s="58"/>
      <c r="H15" s="33"/>
      <c r="I15" s="44">
        <f>IF(C15="x","5")+IF(D15="x","3")+IF(E15="x", "1")+IF(F15="x", "0")+IF(G15="x", "-2")</f>
        <v>0</v>
      </c>
      <c r="K15" s="96"/>
      <c r="L15" s="96"/>
      <c r="M15" s="96"/>
      <c r="N15" s="96"/>
    </row>
    <row r="16" spans="1:14" x14ac:dyDescent="0.25">
      <c r="B16" s="45"/>
      <c r="C16" s="46" t="s">
        <v>49</v>
      </c>
      <c r="D16" s="46" t="s">
        <v>50</v>
      </c>
      <c r="E16" s="46" t="s">
        <v>51</v>
      </c>
      <c r="F16" s="46" t="s">
        <v>52</v>
      </c>
      <c r="G16" s="46" t="s">
        <v>53</v>
      </c>
      <c r="H16" s="33"/>
      <c r="K16" s="96"/>
      <c r="L16" s="96"/>
      <c r="M16" s="96"/>
      <c r="N16" s="96"/>
    </row>
    <row r="17" spans="1:14" x14ac:dyDescent="0.25">
      <c r="B17" s="42" t="s">
        <v>144</v>
      </c>
      <c r="C17" s="58"/>
      <c r="D17" s="58"/>
      <c r="E17" s="58"/>
      <c r="F17" s="58"/>
      <c r="G17" s="58"/>
      <c r="H17" s="33"/>
      <c r="I17" s="44">
        <f t="shared" ref="I17:I45" si="0">IF(C17="x","5")+IF(D17="x","4")+IF(E17="x", "3")+IF(F17="x", "2")+IF(G17="x", "1")</f>
        <v>0</v>
      </c>
      <c r="K17" s="96"/>
      <c r="L17" s="96"/>
      <c r="M17" s="96"/>
      <c r="N17" s="96"/>
    </row>
    <row r="18" spans="1:14" x14ac:dyDescent="0.25">
      <c r="B18" s="43"/>
      <c r="C18" s="46" t="s">
        <v>54</v>
      </c>
      <c r="D18" s="46"/>
      <c r="E18" s="46" t="s">
        <v>55</v>
      </c>
      <c r="F18" s="46"/>
      <c r="G18" s="46" t="s">
        <v>56</v>
      </c>
      <c r="H18" s="33"/>
      <c r="K18" s="96"/>
      <c r="L18" s="96"/>
      <c r="M18" s="96"/>
      <c r="N18" s="96"/>
    </row>
    <row r="19" spans="1:14" x14ac:dyDescent="0.25">
      <c r="B19" s="47" t="s">
        <v>57</v>
      </c>
      <c r="C19" s="58"/>
      <c r="D19" s="58"/>
      <c r="E19" s="58"/>
      <c r="F19" s="58"/>
      <c r="G19" s="58"/>
      <c r="H19" s="33"/>
      <c r="I19" s="44">
        <f>IF(C19="x","10")+IF(D19="x","8")+IF(E19="x", "6")+IF(F19="x", "4")+IF(G19="x", "2")</f>
        <v>0</v>
      </c>
      <c r="K19" s="96"/>
      <c r="L19" s="96"/>
      <c r="M19" s="96"/>
      <c r="N19" s="96"/>
    </row>
    <row r="20" spans="1:14" x14ac:dyDescent="0.25">
      <c r="B20" s="43"/>
      <c r="C20" s="46" t="s">
        <v>58</v>
      </c>
      <c r="D20" s="46" t="s">
        <v>59</v>
      </c>
      <c r="E20" s="46" t="s">
        <v>60</v>
      </c>
      <c r="F20" s="46" t="s">
        <v>61</v>
      </c>
      <c r="G20" s="46" t="s">
        <v>62</v>
      </c>
      <c r="H20" s="33"/>
      <c r="K20" s="96"/>
      <c r="L20" s="96"/>
      <c r="M20" s="96"/>
      <c r="N20" s="96"/>
    </row>
    <row r="21" spans="1:14" x14ac:dyDescent="0.25">
      <c r="B21" s="47" t="s">
        <v>63</v>
      </c>
      <c r="C21" s="58"/>
      <c r="D21" s="58"/>
      <c r="E21" s="58"/>
      <c r="F21" s="58"/>
      <c r="G21" s="58"/>
      <c r="H21" s="33"/>
      <c r="I21" s="44">
        <f>IF(C21="x","10")+IF(D21="x","8")+IF(E21="x", "6")+IF(F21="x", "4")+IF(G21="x", "2")</f>
        <v>0</v>
      </c>
      <c r="K21" s="96" t="s">
        <v>133</v>
      </c>
      <c r="L21" s="96"/>
      <c r="M21" s="96"/>
      <c r="N21" s="96"/>
    </row>
    <row r="22" spans="1:14" ht="14.45" customHeight="1" x14ac:dyDescent="0.25">
      <c r="B22" s="45"/>
      <c r="C22" s="46" t="s">
        <v>64</v>
      </c>
      <c r="D22" s="46" t="s">
        <v>65</v>
      </c>
      <c r="E22" s="46" t="s">
        <v>66</v>
      </c>
      <c r="F22" s="46" t="s">
        <v>67</v>
      </c>
      <c r="G22" s="46" t="s">
        <v>68</v>
      </c>
      <c r="H22" s="33"/>
      <c r="K22" s="96"/>
      <c r="L22" s="96"/>
      <c r="M22" s="96"/>
      <c r="N22" s="96"/>
    </row>
    <row r="23" spans="1:14" x14ac:dyDescent="0.25">
      <c r="B23" s="48" t="s">
        <v>69</v>
      </c>
      <c r="C23" s="58"/>
      <c r="D23" s="58"/>
      <c r="E23" s="58"/>
      <c r="F23" s="58"/>
      <c r="G23" s="58"/>
      <c r="H23" s="33"/>
      <c r="I23" s="44">
        <f t="shared" ref="I23" si="1">IF(C23="x","5")+IF(D23="x","4")+IF(E23="x", "3")+IF(F23="x", "2")+IF(G23="x", "1")</f>
        <v>0</v>
      </c>
      <c r="K23" s="96"/>
      <c r="L23" s="96"/>
      <c r="M23" s="96"/>
      <c r="N23" s="96"/>
    </row>
    <row r="24" spans="1:14" x14ac:dyDescent="0.25">
      <c r="A24" s="126" t="s">
        <v>70</v>
      </c>
      <c r="B24" s="127"/>
      <c r="C24" s="127"/>
      <c r="D24" s="127"/>
      <c r="E24" s="127"/>
      <c r="F24" s="127"/>
      <c r="G24" s="128"/>
      <c r="H24" s="33"/>
      <c r="K24" s="96"/>
      <c r="L24" s="96"/>
      <c r="M24" s="96"/>
      <c r="N24" s="96"/>
    </row>
    <row r="25" spans="1:14" x14ac:dyDescent="0.25">
      <c r="B25" s="40"/>
      <c r="C25" s="41" t="s">
        <v>71</v>
      </c>
      <c r="D25" s="41" t="s">
        <v>72</v>
      </c>
      <c r="E25" s="41" t="s">
        <v>73</v>
      </c>
      <c r="F25" s="41" t="s">
        <v>74</v>
      </c>
      <c r="G25" s="41" t="s">
        <v>75</v>
      </c>
      <c r="H25" s="33"/>
      <c r="K25" s="96"/>
      <c r="L25" s="96"/>
      <c r="M25" s="96"/>
      <c r="N25" s="96"/>
    </row>
    <row r="26" spans="1:14" x14ac:dyDescent="0.25">
      <c r="B26" s="50" t="s">
        <v>76</v>
      </c>
      <c r="C26" s="58"/>
      <c r="D26" s="58"/>
      <c r="E26" s="58"/>
      <c r="F26" s="58"/>
      <c r="G26" s="58"/>
      <c r="H26" s="33"/>
      <c r="I26" s="44">
        <f>IF(C26="x","5")+IF(D26="x","3")+IF(E26="x", "1")+IF(F26="x", "0")+IF(G26="x", "-2")</f>
        <v>0</v>
      </c>
      <c r="K26" s="96"/>
      <c r="L26" s="96"/>
      <c r="M26" s="96"/>
      <c r="N26" s="96"/>
    </row>
    <row r="27" spans="1:14" x14ac:dyDescent="0.25">
      <c r="B27" s="45"/>
      <c r="C27" s="46" t="s">
        <v>77</v>
      </c>
      <c r="D27" s="46"/>
      <c r="E27" s="46" t="s">
        <v>78</v>
      </c>
      <c r="F27" s="46"/>
      <c r="G27" s="46" t="s">
        <v>79</v>
      </c>
      <c r="H27" s="33"/>
      <c r="K27" s="96"/>
      <c r="L27" s="96"/>
      <c r="M27" s="96"/>
      <c r="N27" s="96"/>
    </row>
    <row r="28" spans="1:14" x14ac:dyDescent="0.25">
      <c r="B28" s="50" t="s">
        <v>80</v>
      </c>
      <c r="C28" s="58"/>
      <c r="D28" s="58"/>
      <c r="E28" s="58"/>
      <c r="F28" s="58"/>
      <c r="G28" s="58"/>
      <c r="H28" s="33"/>
      <c r="I28" s="44">
        <f t="shared" si="0"/>
        <v>0</v>
      </c>
      <c r="K28" s="96"/>
      <c r="L28" s="96"/>
      <c r="M28" s="96"/>
      <c r="N28" s="96"/>
    </row>
    <row r="29" spans="1:14" x14ac:dyDescent="0.25">
      <c r="B29" s="45"/>
      <c r="C29" s="46" t="s">
        <v>81</v>
      </c>
      <c r="D29" s="46" t="s">
        <v>82</v>
      </c>
      <c r="E29" s="46" t="s">
        <v>83</v>
      </c>
      <c r="F29" s="51" t="s">
        <v>84</v>
      </c>
      <c r="G29" s="46" t="s">
        <v>85</v>
      </c>
      <c r="H29" s="33"/>
      <c r="K29" s="96"/>
      <c r="L29" s="96"/>
      <c r="M29" s="96"/>
      <c r="N29" s="96"/>
    </row>
    <row r="30" spans="1:14" x14ac:dyDescent="0.25">
      <c r="B30" s="50" t="s">
        <v>86</v>
      </c>
      <c r="C30" s="58"/>
      <c r="D30" s="58"/>
      <c r="E30" s="58"/>
      <c r="F30" s="58"/>
      <c r="G30" s="58"/>
      <c r="H30" s="33"/>
      <c r="I30" s="44">
        <f>IF(C30="x","5")+IF(D30="x","2.5")+IF(E30="x", "0")+IF(F30="x", "-1")+IF(G30="x", "-3")</f>
        <v>0</v>
      </c>
      <c r="K30" s="96"/>
      <c r="L30" s="96"/>
      <c r="M30" s="96"/>
      <c r="N30" s="96"/>
    </row>
    <row r="31" spans="1:14" x14ac:dyDescent="0.25">
      <c r="B31" s="45"/>
      <c r="C31" s="46" t="s">
        <v>87</v>
      </c>
      <c r="D31" s="46" t="s">
        <v>88</v>
      </c>
      <c r="E31" s="46" t="s">
        <v>89</v>
      </c>
      <c r="F31" s="46" t="s">
        <v>90</v>
      </c>
      <c r="G31" s="46" t="s">
        <v>91</v>
      </c>
      <c r="H31" s="33"/>
    </row>
    <row r="32" spans="1:14" x14ac:dyDescent="0.25">
      <c r="B32" s="52" t="s">
        <v>92</v>
      </c>
      <c r="C32" s="58"/>
      <c r="D32" s="58"/>
      <c r="E32" s="58"/>
      <c r="F32" s="58"/>
      <c r="G32" s="58"/>
      <c r="H32" s="33"/>
      <c r="I32" s="44">
        <f>IF(C32="x","5")+IF(D32="x","3")+IF(E32="x", "2")+IF(F32="x", "0")+IF(G32="x", "-1")</f>
        <v>0</v>
      </c>
    </row>
    <row r="33" spans="1:9" x14ac:dyDescent="0.25">
      <c r="B33" s="45"/>
      <c r="C33" s="46" t="s">
        <v>93</v>
      </c>
      <c r="D33" s="46" t="s">
        <v>94</v>
      </c>
      <c r="E33" s="53" t="s">
        <v>95</v>
      </c>
      <c r="F33" s="46" t="s">
        <v>96</v>
      </c>
      <c r="G33" s="46" t="s">
        <v>97</v>
      </c>
      <c r="H33" s="33"/>
    </row>
    <row r="34" spans="1:9" x14ac:dyDescent="0.25">
      <c r="B34" s="50" t="s">
        <v>98</v>
      </c>
      <c r="C34" s="58"/>
      <c r="D34" s="58"/>
      <c r="E34" s="58"/>
      <c r="F34" s="58"/>
      <c r="G34" s="58"/>
      <c r="H34" s="33"/>
      <c r="I34" s="44">
        <f>IF(C34="x","7.5")+IF(D34="x","6")+IF(E34="x", "4.5")+IF(F34="x", "3")+IF(G34="x", "-1")</f>
        <v>0</v>
      </c>
    </row>
    <row r="35" spans="1:9" x14ac:dyDescent="0.25">
      <c r="B35" s="45"/>
      <c r="C35" s="46" t="s">
        <v>99</v>
      </c>
      <c r="D35" s="46" t="s">
        <v>100</v>
      </c>
      <c r="E35" s="46" t="s">
        <v>101</v>
      </c>
      <c r="F35" s="46" t="s">
        <v>102</v>
      </c>
      <c r="G35" s="46" t="s">
        <v>103</v>
      </c>
      <c r="H35" s="33"/>
    </row>
    <row r="36" spans="1:9" x14ac:dyDescent="0.25">
      <c r="B36" s="55" t="s">
        <v>145</v>
      </c>
      <c r="C36" s="58"/>
      <c r="D36" s="58"/>
      <c r="E36" s="58"/>
      <c r="F36" s="58"/>
      <c r="G36" s="58"/>
      <c r="H36" s="33"/>
      <c r="I36" s="44">
        <f>IF(C36="x","7.5")+IF(D36="x","6")+IF(E36="x", "4.5")+IF(F36="x", "3")+IF(G36="x", "1.5")</f>
        <v>0</v>
      </c>
    </row>
    <row r="37" spans="1:9" x14ac:dyDescent="0.25">
      <c r="A37" s="144" t="s">
        <v>139</v>
      </c>
      <c r="B37" s="145"/>
      <c r="C37" s="145"/>
      <c r="D37" s="145"/>
      <c r="E37" s="145"/>
      <c r="F37" s="145"/>
      <c r="G37" s="146"/>
      <c r="H37" s="33"/>
    </row>
    <row r="38" spans="1:9" x14ac:dyDescent="0.25">
      <c r="B38" s="40"/>
      <c r="C38" s="41" t="s">
        <v>140</v>
      </c>
      <c r="D38" s="41" t="s">
        <v>104</v>
      </c>
      <c r="E38" s="41" t="s">
        <v>105</v>
      </c>
      <c r="F38" s="41" t="s">
        <v>142</v>
      </c>
      <c r="G38" s="41" t="s">
        <v>141</v>
      </c>
      <c r="H38" s="33"/>
    </row>
    <row r="39" spans="1:9" x14ac:dyDescent="0.25">
      <c r="B39" s="56" t="s">
        <v>106</v>
      </c>
      <c r="C39" s="58"/>
      <c r="D39" s="58"/>
      <c r="E39" s="58"/>
      <c r="F39" s="58"/>
      <c r="G39" s="58"/>
      <c r="H39" s="33"/>
      <c r="I39" s="44">
        <f t="shared" si="0"/>
        <v>0</v>
      </c>
    </row>
    <row r="40" spans="1:9" x14ac:dyDescent="0.25">
      <c r="B40" s="45"/>
      <c r="C40" s="46" t="s">
        <v>107</v>
      </c>
      <c r="D40" s="46" t="s">
        <v>143</v>
      </c>
      <c r="E40" s="46" t="s">
        <v>108</v>
      </c>
      <c r="F40" s="46" t="s">
        <v>109</v>
      </c>
      <c r="G40" s="46" t="s">
        <v>129</v>
      </c>
      <c r="H40" s="33"/>
    </row>
    <row r="41" spans="1:9" x14ac:dyDescent="0.25">
      <c r="B41" s="56" t="s">
        <v>110</v>
      </c>
      <c r="C41" s="58"/>
      <c r="D41" s="58"/>
      <c r="E41" s="58"/>
      <c r="F41" s="58"/>
      <c r="G41" s="58"/>
      <c r="H41" s="33"/>
      <c r="I41" s="44">
        <f>IF(C41="x","7.5")+IF(D41="x","6")+IF(E41="x", "4.5")+IF(F41="x", "3")+IF(G41="x", "-5")</f>
        <v>0</v>
      </c>
    </row>
    <row r="42" spans="1:9" x14ac:dyDescent="0.25">
      <c r="B42" s="45"/>
      <c r="C42" s="46" t="s">
        <v>111</v>
      </c>
      <c r="D42" s="46" t="s">
        <v>112</v>
      </c>
      <c r="E42" s="46" t="s">
        <v>113</v>
      </c>
      <c r="F42" s="46" t="s">
        <v>114</v>
      </c>
      <c r="G42" s="46" t="s">
        <v>115</v>
      </c>
      <c r="H42" s="33"/>
    </row>
    <row r="43" spans="1:9" x14ac:dyDescent="0.25">
      <c r="B43" s="57" t="s">
        <v>116</v>
      </c>
      <c r="C43" s="58"/>
      <c r="D43" s="58"/>
      <c r="E43" s="58"/>
      <c r="F43" s="58"/>
      <c r="G43" s="58"/>
      <c r="H43" s="33"/>
      <c r="I43" s="44">
        <f>IF(C43="x","7.5")+IF(D43="x","6")+IF(E43="x", "4.5")+IF(F43="x", "3")+IF(G43="x", "1.5")</f>
        <v>0</v>
      </c>
    </row>
    <row r="44" spans="1:9" x14ac:dyDescent="0.25">
      <c r="B44" s="45"/>
      <c r="C44" s="46" t="s">
        <v>117</v>
      </c>
      <c r="D44" s="46" t="s">
        <v>118</v>
      </c>
      <c r="E44" s="46" t="s">
        <v>119</v>
      </c>
      <c r="F44" s="46" t="s">
        <v>120</v>
      </c>
      <c r="G44" s="46" t="s">
        <v>121</v>
      </c>
      <c r="H44" s="33"/>
    </row>
    <row r="45" spans="1:9" x14ac:dyDescent="0.25">
      <c r="B45" s="56" t="s">
        <v>122</v>
      </c>
      <c r="C45" s="58"/>
      <c r="D45" s="58"/>
      <c r="E45" s="58"/>
      <c r="F45" s="58"/>
      <c r="G45" s="58"/>
      <c r="H45" s="33"/>
      <c r="I45" s="44">
        <f t="shared" si="0"/>
        <v>0</v>
      </c>
    </row>
    <row r="46" spans="1:9" x14ac:dyDescent="0.25">
      <c r="B46" s="45"/>
      <c r="C46" s="46" t="s">
        <v>134</v>
      </c>
      <c r="D46" s="46" t="s">
        <v>137</v>
      </c>
      <c r="E46" s="46" t="s">
        <v>138</v>
      </c>
      <c r="F46" s="46" t="s">
        <v>135</v>
      </c>
      <c r="G46" s="46" t="s">
        <v>136</v>
      </c>
      <c r="H46" s="33"/>
    </row>
    <row r="47" spans="1:9" x14ac:dyDescent="0.25">
      <c r="B47" s="56" t="s">
        <v>123</v>
      </c>
      <c r="C47" s="58"/>
      <c r="D47" s="58"/>
      <c r="E47" s="58"/>
      <c r="F47" s="58"/>
      <c r="G47" s="58"/>
      <c r="H47" s="33"/>
      <c r="I47" s="44">
        <f>IF(C47="x","10")+IF(D47="x","8")+IF(E47="x", "6")+IF(F47="x", "4")+IF(G47="x", "2")</f>
        <v>0</v>
      </c>
    </row>
  </sheetData>
  <sheetProtection algorithmName="SHA-512" hashValue="DYKZL5venGElUNyUy/RoxFPukwEGomAbatqMEI4rOOW5QExlau2S/WqiS1u2Kl8PqLbxm1vvUrnG3PZ/lrwERw==" saltValue="ZChVK1Ensibkvv/9RBxRvQ==" spinCount="100000" sheet="1" objects="1" scenarios="1"/>
  <mergeCells count="15">
    <mergeCell ref="A1:C1"/>
    <mergeCell ref="A2:C3"/>
    <mergeCell ref="G2:G3"/>
    <mergeCell ref="I2:I3"/>
    <mergeCell ref="K6:N6"/>
    <mergeCell ref="D2:D3"/>
    <mergeCell ref="E2:E3"/>
    <mergeCell ref="F2:F3"/>
    <mergeCell ref="J2:J3"/>
    <mergeCell ref="A5:G5"/>
    <mergeCell ref="K7:N13"/>
    <mergeCell ref="K14:N20"/>
    <mergeCell ref="K21:N30"/>
    <mergeCell ref="A24:G24"/>
    <mergeCell ref="A37:G37"/>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61E75-A790-44C9-B40C-A06D081E4F58}">
  <sheetPr codeName="Sheet23"/>
  <dimension ref="A1:N47"/>
  <sheetViews>
    <sheetView zoomScale="80" zoomScaleNormal="80" workbookViewId="0">
      <selection activeCell="L34" sqref="L34"/>
    </sheetView>
  </sheetViews>
  <sheetFormatPr defaultColWidth="8.7109375" defaultRowHeight="15.75" x14ac:dyDescent="0.25"/>
  <cols>
    <col min="1" max="1" width="8.7109375" style="2"/>
    <col min="2" max="2" width="34.42578125" style="2" bestFit="1" customWidth="1"/>
    <col min="3" max="3" width="35.5703125" style="2" bestFit="1" customWidth="1"/>
    <col min="4" max="4" width="34.85546875" style="2" bestFit="1" customWidth="1"/>
    <col min="5" max="5" width="31.28515625" style="2" bestFit="1" customWidth="1"/>
    <col min="6" max="6" width="31.7109375" style="2" bestFit="1" customWidth="1"/>
    <col min="7" max="7" width="36.140625" style="2" bestFit="1" customWidth="1"/>
    <col min="8" max="8" width="2.28515625" style="2" customWidth="1"/>
    <col min="9" max="9" width="17" style="2" customWidth="1"/>
    <col min="10" max="10" width="17.28515625" style="2" customWidth="1"/>
    <col min="11" max="16384" width="8.7109375" style="2"/>
  </cols>
  <sheetData>
    <row r="1" spans="1:14" x14ac:dyDescent="0.25">
      <c r="A1" s="139" t="s">
        <v>5</v>
      </c>
      <c r="B1" s="139"/>
      <c r="C1" s="139"/>
      <c r="D1" s="32" t="s">
        <v>201</v>
      </c>
      <c r="E1" s="32" t="s">
        <v>202</v>
      </c>
      <c r="F1" s="32" t="s">
        <v>203</v>
      </c>
      <c r="G1" s="32" t="s">
        <v>6</v>
      </c>
      <c r="H1" s="33"/>
      <c r="I1" s="34" t="s">
        <v>7</v>
      </c>
      <c r="J1" s="35" t="s">
        <v>8</v>
      </c>
    </row>
    <row r="2" spans="1:14" x14ac:dyDescent="0.25">
      <c r="A2" s="152"/>
      <c r="B2" s="152"/>
      <c r="C2" s="152"/>
      <c r="D2" s="156"/>
      <c r="E2" s="156"/>
      <c r="F2" s="156"/>
      <c r="G2" s="154"/>
      <c r="H2" s="33"/>
      <c r="I2" s="129">
        <f>SUM(I7:I49)</f>
        <v>0</v>
      </c>
      <c r="J2" s="147">
        <v>100</v>
      </c>
    </row>
    <row r="3" spans="1:14" x14ac:dyDescent="0.25">
      <c r="A3" s="152"/>
      <c r="B3" s="153"/>
      <c r="C3" s="153"/>
      <c r="D3" s="157"/>
      <c r="E3" s="157"/>
      <c r="F3" s="157"/>
      <c r="G3" s="155"/>
      <c r="H3" s="33"/>
      <c r="I3" s="129"/>
      <c r="J3" s="148"/>
    </row>
    <row r="4" spans="1:14" x14ac:dyDescent="0.25">
      <c r="B4" s="36" t="s">
        <v>9</v>
      </c>
      <c r="C4" s="36" t="s">
        <v>10</v>
      </c>
      <c r="D4" s="36" t="s">
        <v>11</v>
      </c>
      <c r="E4" s="36" t="s">
        <v>12</v>
      </c>
      <c r="F4" s="36" t="s">
        <v>13</v>
      </c>
      <c r="G4" s="36" t="s">
        <v>14</v>
      </c>
      <c r="H4" s="37"/>
      <c r="I4" s="38" t="s">
        <v>15</v>
      </c>
    </row>
    <row r="5" spans="1:14" x14ac:dyDescent="0.25">
      <c r="A5" s="149" t="s">
        <v>16</v>
      </c>
      <c r="B5" s="150"/>
      <c r="C5" s="150"/>
      <c r="D5" s="150"/>
      <c r="E5" s="150"/>
      <c r="F5" s="150"/>
      <c r="G5" s="151"/>
      <c r="H5" s="37"/>
      <c r="I5" s="39"/>
    </row>
    <row r="6" spans="1:14" x14ac:dyDescent="0.25">
      <c r="B6" s="40"/>
      <c r="C6" s="41" t="s">
        <v>17</v>
      </c>
      <c r="D6" s="41" t="s">
        <v>18</v>
      </c>
      <c r="E6" s="41" t="s">
        <v>19</v>
      </c>
      <c r="F6" s="41" t="s">
        <v>20</v>
      </c>
      <c r="G6" s="41" t="s">
        <v>21</v>
      </c>
      <c r="H6" s="33"/>
      <c r="K6" s="125" t="s">
        <v>24</v>
      </c>
      <c r="L6" s="125"/>
      <c r="M6" s="125"/>
      <c r="N6" s="125"/>
    </row>
    <row r="7" spans="1:14" x14ac:dyDescent="0.25">
      <c r="B7" s="42" t="s">
        <v>22</v>
      </c>
      <c r="C7" s="58"/>
      <c r="D7" s="58"/>
      <c r="E7" s="58"/>
      <c r="F7" s="58"/>
      <c r="G7" s="58"/>
      <c r="H7" s="33"/>
      <c r="I7" s="44">
        <f>IF(C7="x","5")+IF(D7="x","4")+IF(E7="x", "3")+IF(F7="x", "2")+IF(G7="x", "1")</f>
        <v>0</v>
      </c>
      <c r="K7" s="130" t="s">
        <v>30</v>
      </c>
      <c r="L7" s="131"/>
      <c r="M7" s="131"/>
      <c r="N7" s="132"/>
    </row>
    <row r="8" spans="1:14" ht="14.45" customHeight="1" x14ac:dyDescent="0.25">
      <c r="B8" s="45"/>
      <c r="C8" s="46" t="s">
        <v>25</v>
      </c>
      <c r="D8" s="46" t="s">
        <v>26</v>
      </c>
      <c r="E8" s="46" t="s">
        <v>27</v>
      </c>
      <c r="F8" s="46" t="s">
        <v>28</v>
      </c>
      <c r="G8" s="46" t="s">
        <v>29</v>
      </c>
      <c r="H8" s="33"/>
      <c r="K8" s="133"/>
      <c r="L8" s="134"/>
      <c r="M8" s="134"/>
      <c r="N8" s="135"/>
    </row>
    <row r="9" spans="1:14" x14ac:dyDescent="0.25">
      <c r="B9" s="42" t="s">
        <v>31</v>
      </c>
      <c r="C9" s="58"/>
      <c r="D9" s="58"/>
      <c r="E9" s="58"/>
      <c r="F9" s="58"/>
      <c r="G9" s="58"/>
      <c r="H9" s="33"/>
      <c r="I9" s="44">
        <f>IF(C9="x","10")+IF(D9="x","8")+IF(E9="x", "6")+IF(F9="x", "4")+IF(G9="x", "2")</f>
        <v>0</v>
      </c>
      <c r="K9" s="133"/>
      <c r="L9" s="134"/>
      <c r="M9" s="134"/>
      <c r="N9" s="135"/>
    </row>
    <row r="10" spans="1:14" x14ac:dyDescent="0.25">
      <c r="B10" s="43"/>
      <c r="C10" s="46" t="s">
        <v>32</v>
      </c>
      <c r="D10" s="46" t="s">
        <v>33</v>
      </c>
      <c r="E10" s="46" t="s">
        <v>34</v>
      </c>
      <c r="F10" s="46" t="s">
        <v>35</v>
      </c>
      <c r="G10" s="46" t="s">
        <v>36</v>
      </c>
      <c r="H10" s="33"/>
      <c r="K10" s="133"/>
      <c r="L10" s="134"/>
      <c r="M10" s="134"/>
      <c r="N10" s="135"/>
    </row>
    <row r="11" spans="1:14" x14ac:dyDescent="0.25">
      <c r="B11" s="47" t="s">
        <v>37</v>
      </c>
      <c r="C11" s="58"/>
      <c r="D11" s="58"/>
      <c r="E11" s="58"/>
      <c r="F11" s="58"/>
      <c r="G11" s="58"/>
      <c r="H11" s="33"/>
      <c r="I11" s="44">
        <f>IF(C11="x","7.5")+IF(D11="x","6")+IF(E11="x", "4.5")+IF(F11="x", "3")+IF(G11="x", "1.5")</f>
        <v>0</v>
      </c>
      <c r="K11" s="133"/>
      <c r="L11" s="134"/>
      <c r="M11" s="134"/>
      <c r="N11" s="135"/>
    </row>
    <row r="12" spans="1:14" x14ac:dyDescent="0.25">
      <c r="B12" s="43"/>
      <c r="C12" s="46" t="s">
        <v>38</v>
      </c>
      <c r="D12" s="46" t="s">
        <v>39</v>
      </c>
      <c r="E12" s="46" t="s">
        <v>40</v>
      </c>
      <c r="F12" s="46" t="s">
        <v>41</v>
      </c>
      <c r="G12" s="46">
        <v>0</v>
      </c>
      <c r="H12" s="33"/>
      <c r="K12" s="133"/>
      <c r="L12" s="134"/>
      <c r="M12" s="134"/>
      <c r="N12" s="135"/>
    </row>
    <row r="13" spans="1:14" ht="14.45" customHeight="1" x14ac:dyDescent="0.25">
      <c r="B13" s="47" t="s">
        <v>42</v>
      </c>
      <c r="C13" s="58"/>
      <c r="D13" s="58"/>
      <c r="E13" s="58"/>
      <c r="F13" s="58"/>
      <c r="G13" s="58"/>
      <c r="H13" s="33"/>
      <c r="I13" s="44">
        <f>IF(C13="x","7.5")+IF(D13="x","6")+IF(E13="x", "4.5")+IF(F13="x", "3")+IF(G13="x", "1.5")</f>
        <v>0</v>
      </c>
      <c r="K13" s="133"/>
      <c r="L13" s="134"/>
      <c r="M13" s="134"/>
      <c r="N13" s="135"/>
    </row>
    <row r="14" spans="1:14" x14ac:dyDescent="0.25">
      <c r="B14" s="45"/>
      <c r="C14" s="46" t="s">
        <v>43</v>
      </c>
      <c r="D14" s="46" t="s">
        <v>44</v>
      </c>
      <c r="E14" s="46" t="s">
        <v>45</v>
      </c>
      <c r="F14" s="46" t="s">
        <v>46</v>
      </c>
      <c r="G14" s="46" t="s">
        <v>47</v>
      </c>
      <c r="H14" s="33"/>
      <c r="K14" s="96" t="s">
        <v>177</v>
      </c>
      <c r="L14" s="96"/>
      <c r="M14" s="96"/>
      <c r="N14" s="96"/>
    </row>
    <row r="15" spans="1:14" ht="14.45" customHeight="1" x14ac:dyDescent="0.25">
      <c r="B15" s="42" t="s">
        <v>48</v>
      </c>
      <c r="C15" s="58"/>
      <c r="D15" s="58"/>
      <c r="E15" s="58"/>
      <c r="F15" s="58"/>
      <c r="G15" s="58"/>
      <c r="H15" s="33"/>
      <c r="I15" s="44">
        <f>IF(C15="x","5")+IF(D15="x","3")+IF(E15="x", "1")+IF(F15="x", "0")+IF(G15="x", "-2")</f>
        <v>0</v>
      </c>
      <c r="K15" s="96"/>
      <c r="L15" s="96"/>
      <c r="M15" s="96"/>
      <c r="N15" s="96"/>
    </row>
    <row r="16" spans="1:14" x14ac:dyDescent="0.25">
      <c r="B16" s="45"/>
      <c r="C16" s="46" t="s">
        <v>49</v>
      </c>
      <c r="D16" s="46" t="s">
        <v>50</v>
      </c>
      <c r="E16" s="46" t="s">
        <v>51</v>
      </c>
      <c r="F16" s="46" t="s">
        <v>52</v>
      </c>
      <c r="G16" s="46" t="s">
        <v>53</v>
      </c>
      <c r="H16" s="33"/>
      <c r="K16" s="96"/>
      <c r="L16" s="96"/>
      <c r="M16" s="96"/>
      <c r="N16" s="96"/>
    </row>
    <row r="17" spans="1:14" x14ac:dyDescent="0.25">
      <c r="B17" s="42" t="s">
        <v>144</v>
      </c>
      <c r="C17" s="58"/>
      <c r="D17" s="58"/>
      <c r="E17" s="58"/>
      <c r="F17" s="58"/>
      <c r="G17" s="58"/>
      <c r="H17" s="33"/>
      <c r="I17" s="44">
        <f t="shared" ref="I17:I45" si="0">IF(C17="x","5")+IF(D17="x","4")+IF(E17="x", "3")+IF(F17="x", "2")+IF(G17="x", "1")</f>
        <v>0</v>
      </c>
      <c r="K17" s="96"/>
      <c r="L17" s="96"/>
      <c r="M17" s="96"/>
      <c r="N17" s="96"/>
    </row>
    <row r="18" spans="1:14" x14ac:dyDescent="0.25">
      <c r="B18" s="43"/>
      <c r="C18" s="46" t="s">
        <v>54</v>
      </c>
      <c r="D18" s="46"/>
      <c r="E18" s="46" t="s">
        <v>55</v>
      </c>
      <c r="F18" s="46"/>
      <c r="G18" s="46" t="s">
        <v>56</v>
      </c>
      <c r="H18" s="33"/>
      <c r="K18" s="96"/>
      <c r="L18" s="96"/>
      <c r="M18" s="96"/>
      <c r="N18" s="96"/>
    </row>
    <row r="19" spans="1:14" x14ac:dyDescent="0.25">
      <c r="B19" s="47" t="s">
        <v>57</v>
      </c>
      <c r="C19" s="58"/>
      <c r="D19" s="58"/>
      <c r="E19" s="58"/>
      <c r="F19" s="58"/>
      <c r="G19" s="58"/>
      <c r="H19" s="33"/>
      <c r="I19" s="44">
        <f>IF(C19="x","10")+IF(D19="x","8")+IF(E19="x", "6")+IF(F19="x", "4")+IF(G19="x", "2")</f>
        <v>0</v>
      </c>
      <c r="K19" s="96"/>
      <c r="L19" s="96"/>
      <c r="M19" s="96"/>
      <c r="N19" s="96"/>
    </row>
    <row r="20" spans="1:14" x14ac:dyDescent="0.25">
      <c r="B20" s="43"/>
      <c r="C20" s="46" t="s">
        <v>58</v>
      </c>
      <c r="D20" s="46" t="s">
        <v>59</v>
      </c>
      <c r="E20" s="46" t="s">
        <v>60</v>
      </c>
      <c r="F20" s="46" t="s">
        <v>61</v>
      </c>
      <c r="G20" s="46" t="s">
        <v>62</v>
      </c>
      <c r="H20" s="33"/>
      <c r="K20" s="96"/>
      <c r="L20" s="96"/>
      <c r="M20" s="96"/>
      <c r="N20" s="96"/>
    </row>
    <row r="21" spans="1:14" x14ac:dyDescent="0.25">
      <c r="B21" s="47" t="s">
        <v>63</v>
      </c>
      <c r="C21" s="58"/>
      <c r="D21" s="58"/>
      <c r="E21" s="58"/>
      <c r="F21" s="58"/>
      <c r="G21" s="58"/>
      <c r="H21" s="33"/>
      <c r="I21" s="44">
        <f>IF(C21="x","10")+IF(D21="x","8")+IF(E21="x", "6")+IF(F21="x", "4")+IF(G21="x", "2")</f>
        <v>0</v>
      </c>
      <c r="K21" s="96" t="s">
        <v>133</v>
      </c>
      <c r="L21" s="96"/>
      <c r="M21" s="96"/>
      <c r="N21" s="96"/>
    </row>
    <row r="22" spans="1:14" ht="14.45" customHeight="1" x14ac:dyDescent="0.25">
      <c r="B22" s="45"/>
      <c r="C22" s="46" t="s">
        <v>64</v>
      </c>
      <c r="D22" s="46" t="s">
        <v>65</v>
      </c>
      <c r="E22" s="46" t="s">
        <v>66</v>
      </c>
      <c r="F22" s="46" t="s">
        <v>67</v>
      </c>
      <c r="G22" s="46" t="s">
        <v>68</v>
      </c>
      <c r="H22" s="33"/>
      <c r="K22" s="96"/>
      <c r="L22" s="96"/>
      <c r="M22" s="96"/>
      <c r="N22" s="96"/>
    </row>
    <row r="23" spans="1:14" x14ac:dyDescent="0.25">
      <c r="B23" s="48" t="s">
        <v>69</v>
      </c>
      <c r="C23" s="58"/>
      <c r="D23" s="58"/>
      <c r="E23" s="58"/>
      <c r="F23" s="58"/>
      <c r="G23" s="58"/>
      <c r="H23" s="33"/>
      <c r="I23" s="44">
        <f t="shared" ref="I23" si="1">IF(C23="x","5")+IF(D23="x","4")+IF(E23="x", "3")+IF(F23="x", "2")+IF(G23="x", "1")</f>
        <v>0</v>
      </c>
      <c r="K23" s="96"/>
      <c r="L23" s="96"/>
      <c r="M23" s="96"/>
      <c r="N23" s="96"/>
    </row>
    <row r="24" spans="1:14" x14ac:dyDescent="0.25">
      <c r="A24" s="126" t="s">
        <v>70</v>
      </c>
      <c r="B24" s="127"/>
      <c r="C24" s="127"/>
      <c r="D24" s="127"/>
      <c r="E24" s="127"/>
      <c r="F24" s="127"/>
      <c r="G24" s="128"/>
      <c r="H24" s="33"/>
      <c r="K24" s="96"/>
      <c r="L24" s="96"/>
      <c r="M24" s="96"/>
      <c r="N24" s="96"/>
    </row>
    <row r="25" spans="1:14" x14ac:dyDescent="0.25">
      <c r="B25" s="40"/>
      <c r="C25" s="41" t="s">
        <v>71</v>
      </c>
      <c r="D25" s="41" t="s">
        <v>72</v>
      </c>
      <c r="E25" s="41" t="s">
        <v>73</v>
      </c>
      <c r="F25" s="41" t="s">
        <v>74</v>
      </c>
      <c r="G25" s="41" t="s">
        <v>75</v>
      </c>
      <c r="H25" s="33"/>
      <c r="K25" s="96"/>
      <c r="L25" s="96"/>
      <c r="M25" s="96"/>
      <c r="N25" s="96"/>
    </row>
    <row r="26" spans="1:14" x14ac:dyDescent="0.25">
      <c r="B26" s="50" t="s">
        <v>76</v>
      </c>
      <c r="C26" s="58"/>
      <c r="D26" s="58"/>
      <c r="E26" s="58"/>
      <c r="F26" s="58"/>
      <c r="G26" s="58"/>
      <c r="H26" s="33"/>
      <c r="I26" s="44">
        <f>IF(C26="x","5")+IF(D26="x","3")+IF(E26="x", "1")+IF(F26="x", "0")+IF(G26="x", "-2")</f>
        <v>0</v>
      </c>
      <c r="K26" s="96"/>
      <c r="L26" s="96"/>
      <c r="M26" s="96"/>
      <c r="N26" s="96"/>
    </row>
    <row r="27" spans="1:14" x14ac:dyDescent="0.25">
      <c r="B27" s="45"/>
      <c r="C27" s="46" t="s">
        <v>77</v>
      </c>
      <c r="D27" s="46"/>
      <c r="E27" s="46" t="s">
        <v>78</v>
      </c>
      <c r="F27" s="46"/>
      <c r="G27" s="46" t="s">
        <v>79</v>
      </c>
      <c r="H27" s="33"/>
      <c r="K27" s="96"/>
      <c r="L27" s="96"/>
      <c r="M27" s="96"/>
      <c r="N27" s="96"/>
    </row>
    <row r="28" spans="1:14" x14ac:dyDescent="0.25">
      <c r="B28" s="50" t="s">
        <v>80</v>
      </c>
      <c r="C28" s="58"/>
      <c r="D28" s="58"/>
      <c r="E28" s="58"/>
      <c r="F28" s="58"/>
      <c r="G28" s="58"/>
      <c r="H28" s="33"/>
      <c r="I28" s="44">
        <f t="shared" si="0"/>
        <v>0</v>
      </c>
      <c r="K28" s="96"/>
      <c r="L28" s="96"/>
      <c r="M28" s="96"/>
      <c r="N28" s="96"/>
    </row>
    <row r="29" spans="1:14" x14ac:dyDescent="0.25">
      <c r="B29" s="45"/>
      <c r="C29" s="46" t="s">
        <v>81</v>
      </c>
      <c r="D29" s="46" t="s">
        <v>82</v>
      </c>
      <c r="E29" s="46" t="s">
        <v>83</v>
      </c>
      <c r="F29" s="51" t="s">
        <v>84</v>
      </c>
      <c r="G29" s="46" t="s">
        <v>85</v>
      </c>
      <c r="H29" s="33"/>
      <c r="K29" s="96"/>
      <c r="L29" s="96"/>
      <c r="M29" s="96"/>
      <c r="N29" s="96"/>
    </row>
    <row r="30" spans="1:14" x14ac:dyDescent="0.25">
      <c r="B30" s="50" t="s">
        <v>86</v>
      </c>
      <c r="C30" s="58"/>
      <c r="D30" s="58"/>
      <c r="E30" s="58"/>
      <c r="F30" s="58"/>
      <c r="G30" s="58"/>
      <c r="H30" s="33"/>
      <c r="I30" s="44">
        <f>IF(C30="x","5")+IF(D30="x","2.5")+IF(E30="x", "0")+IF(F30="x", "-1")+IF(G30="x", "-3")</f>
        <v>0</v>
      </c>
      <c r="K30" s="96"/>
      <c r="L30" s="96"/>
      <c r="M30" s="96"/>
      <c r="N30" s="96"/>
    </row>
    <row r="31" spans="1:14" x14ac:dyDescent="0.25">
      <c r="B31" s="45"/>
      <c r="C31" s="46" t="s">
        <v>87</v>
      </c>
      <c r="D31" s="46" t="s">
        <v>88</v>
      </c>
      <c r="E31" s="46" t="s">
        <v>89</v>
      </c>
      <c r="F31" s="46" t="s">
        <v>90</v>
      </c>
      <c r="G31" s="46" t="s">
        <v>91</v>
      </c>
      <c r="H31" s="33"/>
    </row>
    <row r="32" spans="1:14" x14ac:dyDescent="0.25">
      <c r="B32" s="52" t="s">
        <v>92</v>
      </c>
      <c r="C32" s="58"/>
      <c r="D32" s="58"/>
      <c r="E32" s="58"/>
      <c r="F32" s="58"/>
      <c r="G32" s="58"/>
      <c r="H32" s="33"/>
      <c r="I32" s="44">
        <f>IF(C32="x","5")+IF(D32="x","3")+IF(E32="x", "2")+IF(F32="x", "0")+IF(G32="x", "-1")</f>
        <v>0</v>
      </c>
    </row>
    <row r="33" spans="1:9" x14ac:dyDescent="0.25">
      <c r="B33" s="45"/>
      <c r="C33" s="46" t="s">
        <v>93</v>
      </c>
      <c r="D33" s="46" t="s">
        <v>94</v>
      </c>
      <c r="E33" s="53" t="s">
        <v>95</v>
      </c>
      <c r="F33" s="46" t="s">
        <v>96</v>
      </c>
      <c r="G33" s="46" t="s">
        <v>97</v>
      </c>
      <c r="H33" s="33"/>
    </row>
    <row r="34" spans="1:9" x14ac:dyDescent="0.25">
      <c r="B34" s="50" t="s">
        <v>98</v>
      </c>
      <c r="C34" s="58"/>
      <c r="D34" s="58"/>
      <c r="E34" s="58"/>
      <c r="F34" s="58"/>
      <c r="G34" s="58"/>
      <c r="H34" s="33"/>
      <c r="I34" s="44">
        <f>IF(C34="x","7.5")+IF(D34="x","6")+IF(E34="x", "4.5")+IF(F34="x", "3")+IF(G34="x", "-1")</f>
        <v>0</v>
      </c>
    </row>
    <row r="35" spans="1:9" x14ac:dyDescent="0.25">
      <c r="B35" s="45"/>
      <c r="C35" s="46" t="s">
        <v>99</v>
      </c>
      <c r="D35" s="46" t="s">
        <v>100</v>
      </c>
      <c r="E35" s="46" t="s">
        <v>101</v>
      </c>
      <c r="F35" s="46" t="s">
        <v>102</v>
      </c>
      <c r="G35" s="46" t="s">
        <v>103</v>
      </c>
      <c r="H35" s="33"/>
    </row>
    <row r="36" spans="1:9" x14ac:dyDescent="0.25">
      <c r="B36" s="55" t="s">
        <v>145</v>
      </c>
      <c r="C36" s="58"/>
      <c r="D36" s="58"/>
      <c r="E36" s="58"/>
      <c r="F36" s="58"/>
      <c r="G36" s="58"/>
      <c r="H36" s="33"/>
      <c r="I36" s="44">
        <f>IF(C36="x","7.5")+IF(D36="x","6")+IF(E36="x", "4.5")+IF(F36="x", "3")+IF(G36="x", "1.5")</f>
        <v>0</v>
      </c>
    </row>
    <row r="37" spans="1:9" x14ac:dyDescent="0.25">
      <c r="A37" s="144" t="s">
        <v>139</v>
      </c>
      <c r="B37" s="145"/>
      <c r="C37" s="145"/>
      <c r="D37" s="145"/>
      <c r="E37" s="145"/>
      <c r="F37" s="145"/>
      <c r="G37" s="146"/>
      <c r="H37" s="33"/>
    </row>
    <row r="38" spans="1:9" x14ac:dyDescent="0.25">
      <c r="B38" s="40"/>
      <c r="C38" s="41" t="s">
        <v>140</v>
      </c>
      <c r="D38" s="41" t="s">
        <v>104</v>
      </c>
      <c r="E38" s="41" t="s">
        <v>105</v>
      </c>
      <c r="F38" s="41" t="s">
        <v>142</v>
      </c>
      <c r="G38" s="41" t="s">
        <v>141</v>
      </c>
      <c r="H38" s="33"/>
    </row>
    <row r="39" spans="1:9" x14ac:dyDescent="0.25">
      <c r="B39" s="56" t="s">
        <v>106</v>
      </c>
      <c r="C39" s="58"/>
      <c r="D39" s="58"/>
      <c r="E39" s="58"/>
      <c r="F39" s="58"/>
      <c r="G39" s="58"/>
      <c r="H39" s="33"/>
      <c r="I39" s="44">
        <f t="shared" si="0"/>
        <v>0</v>
      </c>
    </row>
    <row r="40" spans="1:9" x14ac:dyDescent="0.25">
      <c r="B40" s="45"/>
      <c r="C40" s="46" t="s">
        <v>107</v>
      </c>
      <c r="D40" s="46" t="s">
        <v>143</v>
      </c>
      <c r="E40" s="46" t="s">
        <v>108</v>
      </c>
      <c r="F40" s="46" t="s">
        <v>109</v>
      </c>
      <c r="G40" s="46" t="s">
        <v>129</v>
      </c>
      <c r="H40" s="33"/>
    </row>
    <row r="41" spans="1:9" x14ac:dyDescent="0.25">
      <c r="B41" s="56" t="s">
        <v>110</v>
      </c>
      <c r="C41" s="58"/>
      <c r="D41" s="58"/>
      <c r="E41" s="58"/>
      <c r="F41" s="58"/>
      <c r="G41" s="58"/>
      <c r="H41" s="33"/>
      <c r="I41" s="44">
        <f>IF(C41="x","7.5")+IF(D41="x","6")+IF(E41="x", "4.5")+IF(F41="x", "3")+IF(G41="x", "-5")</f>
        <v>0</v>
      </c>
    </row>
    <row r="42" spans="1:9" x14ac:dyDescent="0.25">
      <c r="B42" s="45"/>
      <c r="C42" s="46" t="s">
        <v>111</v>
      </c>
      <c r="D42" s="46" t="s">
        <v>112</v>
      </c>
      <c r="E42" s="46" t="s">
        <v>113</v>
      </c>
      <c r="F42" s="46" t="s">
        <v>114</v>
      </c>
      <c r="G42" s="46" t="s">
        <v>115</v>
      </c>
      <c r="H42" s="33"/>
    </row>
    <row r="43" spans="1:9" x14ac:dyDescent="0.25">
      <c r="B43" s="57" t="s">
        <v>116</v>
      </c>
      <c r="C43" s="58"/>
      <c r="D43" s="58"/>
      <c r="E43" s="58"/>
      <c r="F43" s="58"/>
      <c r="G43" s="58"/>
      <c r="H43" s="33"/>
      <c r="I43" s="44">
        <f>IF(C43="x","7.5")+IF(D43="x","6")+IF(E43="x", "4.5")+IF(F43="x", "3")+IF(G43="x", "1.5")</f>
        <v>0</v>
      </c>
    </row>
    <row r="44" spans="1:9" x14ac:dyDescent="0.25">
      <c r="B44" s="45"/>
      <c r="C44" s="46" t="s">
        <v>117</v>
      </c>
      <c r="D44" s="46" t="s">
        <v>118</v>
      </c>
      <c r="E44" s="46" t="s">
        <v>119</v>
      </c>
      <c r="F44" s="46" t="s">
        <v>120</v>
      </c>
      <c r="G44" s="46" t="s">
        <v>121</v>
      </c>
      <c r="H44" s="33"/>
    </row>
    <row r="45" spans="1:9" x14ac:dyDescent="0.25">
      <c r="B45" s="56" t="s">
        <v>122</v>
      </c>
      <c r="C45" s="58"/>
      <c r="D45" s="58"/>
      <c r="E45" s="58"/>
      <c r="F45" s="58"/>
      <c r="G45" s="58"/>
      <c r="H45" s="33"/>
      <c r="I45" s="44">
        <f t="shared" si="0"/>
        <v>0</v>
      </c>
    </row>
    <row r="46" spans="1:9" x14ac:dyDescent="0.25">
      <c r="B46" s="45"/>
      <c r="C46" s="46" t="s">
        <v>134</v>
      </c>
      <c r="D46" s="46" t="s">
        <v>137</v>
      </c>
      <c r="E46" s="46" t="s">
        <v>138</v>
      </c>
      <c r="F46" s="46" t="s">
        <v>135</v>
      </c>
      <c r="G46" s="46" t="s">
        <v>136</v>
      </c>
      <c r="H46" s="33"/>
    </row>
    <row r="47" spans="1:9" x14ac:dyDescent="0.25">
      <c r="B47" s="56" t="s">
        <v>123</v>
      </c>
      <c r="C47" s="58"/>
      <c r="D47" s="58"/>
      <c r="E47" s="58"/>
      <c r="F47" s="58"/>
      <c r="G47" s="58"/>
      <c r="H47" s="33"/>
      <c r="I47" s="44">
        <f>IF(C47="x","10")+IF(D47="x","8")+IF(E47="x", "6")+IF(F47="x", "4")+IF(G47="x", "2")</f>
        <v>0</v>
      </c>
    </row>
  </sheetData>
  <sheetProtection algorithmName="SHA-512" hashValue="wjOkKF4JJIw7h7SKfV/LtrERU2mimuF9A2ZcjN6eGq9nYu2NA9/wfWMfu7aPeDQ+xdMl3EQ+0B1mRbOWajxzEA==" saltValue="biJRqzr99LbADyuoFjnBjQ==" spinCount="100000" sheet="1" objects="1" scenarios="1"/>
  <mergeCells count="15">
    <mergeCell ref="A1:C1"/>
    <mergeCell ref="A2:C3"/>
    <mergeCell ref="G2:G3"/>
    <mergeCell ref="I2:I3"/>
    <mergeCell ref="K6:N6"/>
    <mergeCell ref="D2:D3"/>
    <mergeCell ref="E2:E3"/>
    <mergeCell ref="F2:F3"/>
    <mergeCell ref="J2:J3"/>
    <mergeCell ref="A5:G5"/>
    <mergeCell ref="K7:N13"/>
    <mergeCell ref="K14:N20"/>
    <mergeCell ref="K21:N30"/>
    <mergeCell ref="A24:G24"/>
    <mergeCell ref="A37:G3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BB535-0487-4DB1-8B0E-B8D3138C1502}">
  <sheetPr codeName="Sheet24"/>
  <dimension ref="A1:N47"/>
  <sheetViews>
    <sheetView zoomScale="80" zoomScaleNormal="80" workbookViewId="0">
      <selection activeCell="L33" sqref="L33"/>
    </sheetView>
  </sheetViews>
  <sheetFormatPr defaultColWidth="8.7109375" defaultRowHeight="15.75" x14ac:dyDescent="0.25"/>
  <cols>
    <col min="1" max="1" width="8.7109375" style="2"/>
    <col min="2" max="2" width="34.42578125" style="2" bestFit="1" customWidth="1"/>
    <col min="3" max="3" width="35.5703125" style="2" bestFit="1" customWidth="1"/>
    <col min="4" max="4" width="34.85546875" style="2" bestFit="1" customWidth="1"/>
    <col min="5" max="5" width="31.28515625" style="2" bestFit="1" customWidth="1"/>
    <col min="6" max="6" width="31.7109375" style="2" bestFit="1" customWidth="1"/>
    <col min="7" max="7" width="36.140625" style="2" bestFit="1" customWidth="1"/>
    <col min="8" max="8" width="2.28515625" style="2" customWidth="1"/>
    <col min="9" max="9" width="17" style="2" customWidth="1"/>
    <col min="10" max="10" width="17.28515625" style="2" customWidth="1"/>
    <col min="11" max="16384" width="8.7109375" style="2"/>
  </cols>
  <sheetData>
    <row r="1" spans="1:14" x14ac:dyDescent="0.25">
      <c r="A1" s="139" t="s">
        <v>5</v>
      </c>
      <c r="B1" s="139"/>
      <c r="C1" s="139"/>
      <c r="D1" s="32" t="s">
        <v>201</v>
      </c>
      <c r="E1" s="32" t="s">
        <v>202</v>
      </c>
      <c r="F1" s="32" t="s">
        <v>203</v>
      </c>
      <c r="G1" s="32" t="s">
        <v>6</v>
      </c>
      <c r="H1" s="33"/>
      <c r="I1" s="34" t="s">
        <v>7</v>
      </c>
      <c r="J1" s="35" t="s">
        <v>8</v>
      </c>
    </row>
    <row r="2" spans="1:14" x14ac:dyDescent="0.25">
      <c r="A2" s="152"/>
      <c r="B2" s="152"/>
      <c r="C2" s="152"/>
      <c r="D2" s="156"/>
      <c r="E2" s="156"/>
      <c r="F2" s="156"/>
      <c r="G2" s="154"/>
      <c r="H2" s="33"/>
      <c r="I2" s="129">
        <f>SUM(I7:I49)</f>
        <v>0</v>
      </c>
      <c r="J2" s="147">
        <v>100</v>
      </c>
    </row>
    <row r="3" spans="1:14" x14ac:dyDescent="0.25">
      <c r="A3" s="152"/>
      <c r="B3" s="153"/>
      <c r="C3" s="153"/>
      <c r="D3" s="157"/>
      <c r="E3" s="157"/>
      <c r="F3" s="157"/>
      <c r="G3" s="155"/>
      <c r="H3" s="33"/>
      <c r="I3" s="129"/>
      <c r="J3" s="148"/>
    </row>
    <row r="4" spans="1:14" x14ac:dyDescent="0.25">
      <c r="B4" s="36" t="s">
        <v>9</v>
      </c>
      <c r="C4" s="36" t="s">
        <v>10</v>
      </c>
      <c r="D4" s="36" t="s">
        <v>11</v>
      </c>
      <c r="E4" s="36" t="s">
        <v>12</v>
      </c>
      <c r="F4" s="36" t="s">
        <v>13</v>
      </c>
      <c r="G4" s="36" t="s">
        <v>14</v>
      </c>
      <c r="H4" s="37"/>
      <c r="I4" s="38" t="s">
        <v>15</v>
      </c>
    </row>
    <row r="5" spans="1:14" x14ac:dyDescent="0.25">
      <c r="A5" s="149" t="s">
        <v>16</v>
      </c>
      <c r="B5" s="150"/>
      <c r="C5" s="150"/>
      <c r="D5" s="150"/>
      <c r="E5" s="150"/>
      <c r="F5" s="150"/>
      <c r="G5" s="151"/>
      <c r="H5" s="37"/>
      <c r="I5" s="39"/>
    </row>
    <row r="6" spans="1:14" x14ac:dyDescent="0.25">
      <c r="B6" s="40"/>
      <c r="C6" s="41" t="s">
        <v>17</v>
      </c>
      <c r="D6" s="41" t="s">
        <v>18</v>
      </c>
      <c r="E6" s="41" t="s">
        <v>19</v>
      </c>
      <c r="F6" s="41" t="s">
        <v>20</v>
      </c>
      <c r="G6" s="41" t="s">
        <v>21</v>
      </c>
      <c r="H6" s="33"/>
      <c r="K6" s="125" t="s">
        <v>24</v>
      </c>
      <c r="L6" s="125"/>
      <c r="M6" s="125"/>
      <c r="N6" s="125"/>
    </row>
    <row r="7" spans="1:14" x14ac:dyDescent="0.25">
      <c r="B7" s="42" t="s">
        <v>22</v>
      </c>
      <c r="C7" s="58"/>
      <c r="D7" s="58"/>
      <c r="E7" s="58"/>
      <c r="F7" s="58"/>
      <c r="G7" s="58"/>
      <c r="H7" s="33"/>
      <c r="I7" s="44">
        <f>IF(C7="x","5")+IF(D7="x","4")+IF(E7="x", "3")+IF(F7="x", "2")+IF(G7="x", "1")</f>
        <v>0</v>
      </c>
      <c r="K7" s="130" t="s">
        <v>30</v>
      </c>
      <c r="L7" s="131"/>
      <c r="M7" s="131"/>
      <c r="N7" s="132"/>
    </row>
    <row r="8" spans="1:14" ht="14.45" customHeight="1" x14ac:dyDescent="0.25">
      <c r="B8" s="45"/>
      <c r="C8" s="46" t="s">
        <v>25</v>
      </c>
      <c r="D8" s="46" t="s">
        <v>26</v>
      </c>
      <c r="E8" s="46" t="s">
        <v>27</v>
      </c>
      <c r="F8" s="46" t="s">
        <v>28</v>
      </c>
      <c r="G8" s="46" t="s">
        <v>29</v>
      </c>
      <c r="H8" s="33"/>
      <c r="K8" s="133"/>
      <c r="L8" s="134"/>
      <c r="M8" s="134"/>
      <c r="N8" s="135"/>
    </row>
    <row r="9" spans="1:14" x14ac:dyDescent="0.25">
      <c r="B9" s="42" t="s">
        <v>31</v>
      </c>
      <c r="C9" s="58"/>
      <c r="D9" s="58"/>
      <c r="E9" s="58"/>
      <c r="F9" s="58"/>
      <c r="G9" s="58"/>
      <c r="H9" s="33"/>
      <c r="I9" s="44">
        <f>IF(C9="x","10")+IF(D9="x","8")+IF(E9="x", "6")+IF(F9="x", "4")+IF(G9="x", "2")</f>
        <v>0</v>
      </c>
      <c r="K9" s="133"/>
      <c r="L9" s="134"/>
      <c r="M9" s="134"/>
      <c r="N9" s="135"/>
    </row>
    <row r="10" spans="1:14" x14ac:dyDescent="0.25">
      <c r="B10" s="43"/>
      <c r="C10" s="46" t="s">
        <v>32</v>
      </c>
      <c r="D10" s="46" t="s">
        <v>33</v>
      </c>
      <c r="E10" s="46" t="s">
        <v>34</v>
      </c>
      <c r="F10" s="46" t="s">
        <v>35</v>
      </c>
      <c r="G10" s="46" t="s">
        <v>36</v>
      </c>
      <c r="H10" s="33"/>
      <c r="K10" s="133"/>
      <c r="L10" s="134"/>
      <c r="M10" s="134"/>
      <c r="N10" s="135"/>
    </row>
    <row r="11" spans="1:14" x14ac:dyDescent="0.25">
      <c r="B11" s="47" t="s">
        <v>37</v>
      </c>
      <c r="C11" s="58"/>
      <c r="D11" s="58"/>
      <c r="E11" s="58"/>
      <c r="F11" s="58"/>
      <c r="G11" s="58"/>
      <c r="H11" s="33"/>
      <c r="I11" s="44">
        <f>IF(C11="x","7.5")+IF(D11="x","6")+IF(E11="x", "4.5")+IF(F11="x", "3")+IF(G11="x", "1.5")</f>
        <v>0</v>
      </c>
      <c r="K11" s="133"/>
      <c r="L11" s="134"/>
      <c r="M11" s="134"/>
      <c r="N11" s="135"/>
    </row>
    <row r="12" spans="1:14" x14ac:dyDescent="0.25">
      <c r="B12" s="43"/>
      <c r="C12" s="46" t="s">
        <v>38</v>
      </c>
      <c r="D12" s="46" t="s">
        <v>39</v>
      </c>
      <c r="E12" s="46" t="s">
        <v>40</v>
      </c>
      <c r="F12" s="46" t="s">
        <v>41</v>
      </c>
      <c r="G12" s="46">
        <v>0</v>
      </c>
      <c r="H12" s="33"/>
      <c r="K12" s="133"/>
      <c r="L12" s="134"/>
      <c r="M12" s="134"/>
      <c r="N12" s="135"/>
    </row>
    <row r="13" spans="1:14" ht="14.45" customHeight="1" x14ac:dyDescent="0.25">
      <c r="B13" s="47" t="s">
        <v>42</v>
      </c>
      <c r="C13" s="58"/>
      <c r="D13" s="58"/>
      <c r="E13" s="58"/>
      <c r="F13" s="58"/>
      <c r="G13" s="58"/>
      <c r="H13" s="33"/>
      <c r="I13" s="44">
        <f>IF(C13="x","7.5")+IF(D13="x","6")+IF(E13="x", "4.5")+IF(F13="x", "3")+IF(G13="x", "1.5")</f>
        <v>0</v>
      </c>
      <c r="K13" s="133"/>
      <c r="L13" s="134"/>
      <c r="M13" s="134"/>
      <c r="N13" s="135"/>
    </row>
    <row r="14" spans="1:14" x14ac:dyDescent="0.25">
      <c r="B14" s="45"/>
      <c r="C14" s="46" t="s">
        <v>43</v>
      </c>
      <c r="D14" s="46" t="s">
        <v>44</v>
      </c>
      <c r="E14" s="46" t="s">
        <v>45</v>
      </c>
      <c r="F14" s="46" t="s">
        <v>46</v>
      </c>
      <c r="G14" s="46" t="s">
        <v>47</v>
      </c>
      <c r="H14" s="33"/>
      <c r="K14" s="96" t="s">
        <v>177</v>
      </c>
      <c r="L14" s="96"/>
      <c r="M14" s="96"/>
      <c r="N14" s="96"/>
    </row>
    <row r="15" spans="1:14" ht="14.45" customHeight="1" x14ac:dyDescent="0.25">
      <c r="B15" s="42" t="s">
        <v>48</v>
      </c>
      <c r="C15" s="58"/>
      <c r="D15" s="58"/>
      <c r="E15" s="58"/>
      <c r="F15" s="58"/>
      <c r="G15" s="58"/>
      <c r="H15" s="33"/>
      <c r="I15" s="44">
        <f>IF(C15="x","5")+IF(D15="x","3")+IF(E15="x", "1")+IF(F15="x", "0")+IF(G15="x", "-2")</f>
        <v>0</v>
      </c>
      <c r="K15" s="96"/>
      <c r="L15" s="96"/>
      <c r="M15" s="96"/>
      <c r="N15" s="96"/>
    </row>
    <row r="16" spans="1:14" x14ac:dyDescent="0.25">
      <c r="B16" s="45"/>
      <c r="C16" s="46" t="s">
        <v>49</v>
      </c>
      <c r="D16" s="46" t="s">
        <v>50</v>
      </c>
      <c r="E16" s="46" t="s">
        <v>51</v>
      </c>
      <c r="F16" s="46" t="s">
        <v>52</v>
      </c>
      <c r="G16" s="46" t="s">
        <v>53</v>
      </c>
      <c r="H16" s="33"/>
      <c r="K16" s="96"/>
      <c r="L16" s="96"/>
      <c r="M16" s="96"/>
      <c r="N16" s="96"/>
    </row>
    <row r="17" spans="1:14" x14ac:dyDescent="0.25">
      <c r="B17" s="42" t="s">
        <v>144</v>
      </c>
      <c r="C17" s="58"/>
      <c r="D17" s="58"/>
      <c r="E17" s="58"/>
      <c r="F17" s="58"/>
      <c r="G17" s="58"/>
      <c r="H17" s="33"/>
      <c r="I17" s="44">
        <f t="shared" ref="I17:I45" si="0">IF(C17="x","5")+IF(D17="x","4")+IF(E17="x", "3")+IF(F17="x", "2")+IF(G17="x", "1")</f>
        <v>0</v>
      </c>
      <c r="K17" s="96"/>
      <c r="L17" s="96"/>
      <c r="M17" s="96"/>
      <c r="N17" s="96"/>
    </row>
    <row r="18" spans="1:14" x14ac:dyDescent="0.25">
      <c r="B18" s="43"/>
      <c r="C18" s="46" t="s">
        <v>54</v>
      </c>
      <c r="D18" s="46"/>
      <c r="E18" s="46" t="s">
        <v>55</v>
      </c>
      <c r="F18" s="46"/>
      <c r="G18" s="46" t="s">
        <v>56</v>
      </c>
      <c r="H18" s="33"/>
      <c r="K18" s="96"/>
      <c r="L18" s="96"/>
      <c r="M18" s="96"/>
      <c r="N18" s="96"/>
    </row>
    <row r="19" spans="1:14" x14ac:dyDescent="0.25">
      <c r="B19" s="47" t="s">
        <v>57</v>
      </c>
      <c r="C19" s="58"/>
      <c r="D19" s="58"/>
      <c r="E19" s="58"/>
      <c r="F19" s="58"/>
      <c r="G19" s="58"/>
      <c r="H19" s="33"/>
      <c r="I19" s="44">
        <f>IF(C19="x","10")+IF(D19="x","8")+IF(E19="x", "6")+IF(F19="x", "4")+IF(G19="x", "2")</f>
        <v>0</v>
      </c>
      <c r="K19" s="96"/>
      <c r="L19" s="96"/>
      <c r="M19" s="96"/>
      <c r="N19" s="96"/>
    </row>
    <row r="20" spans="1:14" x14ac:dyDescent="0.25">
      <c r="B20" s="43"/>
      <c r="C20" s="46" t="s">
        <v>58</v>
      </c>
      <c r="D20" s="46" t="s">
        <v>59</v>
      </c>
      <c r="E20" s="46" t="s">
        <v>60</v>
      </c>
      <c r="F20" s="46" t="s">
        <v>61</v>
      </c>
      <c r="G20" s="46" t="s">
        <v>62</v>
      </c>
      <c r="H20" s="33"/>
      <c r="K20" s="96"/>
      <c r="L20" s="96"/>
      <c r="M20" s="96"/>
      <c r="N20" s="96"/>
    </row>
    <row r="21" spans="1:14" x14ac:dyDescent="0.25">
      <c r="B21" s="47" t="s">
        <v>63</v>
      </c>
      <c r="C21" s="58"/>
      <c r="D21" s="58"/>
      <c r="E21" s="58"/>
      <c r="F21" s="58"/>
      <c r="G21" s="58"/>
      <c r="H21" s="33"/>
      <c r="I21" s="44">
        <f>IF(C21="x","10")+IF(D21="x","8")+IF(E21="x", "6")+IF(F21="x", "4")+IF(G21="x", "2")</f>
        <v>0</v>
      </c>
      <c r="K21" s="96" t="s">
        <v>133</v>
      </c>
      <c r="L21" s="96"/>
      <c r="M21" s="96"/>
      <c r="N21" s="96"/>
    </row>
    <row r="22" spans="1:14" ht="14.45" customHeight="1" x14ac:dyDescent="0.25">
      <c r="B22" s="45"/>
      <c r="C22" s="46" t="s">
        <v>64</v>
      </c>
      <c r="D22" s="46" t="s">
        <v>65</v>
      </c>
      <c r="E22" s="46" t="s">
        <v>66</v>
      </c>
      <c r="F22" s="46" t="s">
        <v>67</v>
      </c>
      <c r="G22" s="46" t="s">
        <v>68</v>
      </c>
      <c r="H22" s="33"/>
      <c r="K22" s="96"/>
      <c r="L22" s="96"/>
      <c r="M22" s="96"/>
      <c r="N22" s="96"/>
    </row>
    <row r="23" spans="1:14" x14ac:dyDescent="0.25">
      <c r="B23" s="48" t="s">
        <v>69</v>
      </c>
      <c r="C23" s="58"/>
      <c r="D23" s="58"/>
      <c r="E23" s="58"/>
      <c r="F23" s="58"/>
      <c r="G23" s="58"/>
      <c r="H23" s="33"/>
      <c r="I23" s="44">
        <f t="shared" ref="I23" si="1">IF(C23="x","5")+IF(D23="x","4")+IF(E23="x", "3")+IF(F23="x", "2")+IF(G23="x", "1")</f>
        <v>0</v>
      </c>
      <c r="K23" s="96"/>
      <c r="L23" s="96"/>
      <c r="M23" s="96"/>
      <c r="N23" s="96"/>
    </row>
    <row r="24" spans="1:14" x14ac:dyDescent="0.25">
      <c r="A24" s="126" t="s">
        <v>70</v>
      </c>
      <c r="B24" s="127"/>
      <c r="C24" s="127"/>
      <c r="D24" s="127"/>
      <c r="E24" s="127"/>
      <c r="F24" s="127"/>
      <c r="G24" s="128"/>
      <c r="H24" s="33"/>
      <c r="K24" s="96"/>
      <c r="L24" s="96"/>
      <c r="M24" s="96"/>
      <c r="N24" s="96"/>
    </row>
    <row r="25" spans="1:14" x14ac:dyDescent="0.25">
      <c r="B25" s="40"/>
      <c r="C25" s="41" t="s">
        <v>71</v>
      </c>
      <c r="D25" s="41" t="s">
        <v>72</v>
      </c>
      <c r="E25" s="41" t="s">
        <v>73</v>
      </c>
      <c r="F25" s="41" t="s">
        <v>74</v>
      </c>
      <c r="G25" s="41" t="s">
        <v>75</v>
      </c>
      <c r="H25" s="33"/>
      <c r="K25" s="96"/>
      <c r="L25" s="96"/>
      <c r="M25" s="96"/>
      <c r="N25" s="96"/>
    </row>
    <row r="26" spans="1:14" x14ac:dyDescent="0.25">
      <c r="B26" s="50" t="s">
        <v>76</v>
      </c>
      <c r="C26" s="58"/>
      <c r="D26" s="58"/>
      <c r="E26" s="58"/>
      <c r="F26" s="58"/>
      <c r="G26" s="58"/>
      <c r="H26" s="33"/>
      <c r="I26" s="44">
        <f>IF(C26="x","5")+IF(D26="x","3")+IF(E26="x", "1")+IF(F26="x", "0")+IF(G26="x", "-2")</f>
        <v>0</v>
      </c>
      <c r="K26" s="96"/>
      <c r="L26" s="96"/>
      <c r="M26" s="96"/>
      <c r="N26" s="96"/>
    </row>
    <row r="27" spans="1:14" x14ac:dyDescent="0.25">
      <c r="B27" s="45"/>
      <c r="C27" s="46" t="s">
        <v>77</v>
      </c>
      <c r="D27" s="46"/>
      <c r="E27" s="46" t="s">
        <v>78</v>
      </c>
      <c r="F27" s="46"/>
      <c r="G27" s="46" t="s">
        <v>79</v>
      </c>
      <c r="H27" s="33"/>
      <c r="K27" s="96"/>
      <c r="L27" s="96"/>
      <c r="M27" s="96"/>
      <c r="N27" s="96"/>
    </row>
    <row r="28" spans="1:14" x14ac:dyDescent="0.25">
      <c r="B28" s="50" t="s">
        <v>80</v>
      </c>
      <c r="C28" s="58"/>
      <c r="D28" s="58"/>
      <c r="E28" s="58"/>
      <c r="F28" s="58"/>
      <c r="G28" s="58"/>
      <c r="H28" s="33"/>
      <c r="I28" s="44">
        <f t="shared" si="0"/>
        <v>0</v>
      </c>
      <c r="K28" s="96"/>
      <c r="L28" s="96"/>
      <c r="M28" s="96"/>
      <c r="N28" s="96"/>
    </row>
    <row r="29" spans="1:14" x14ac:dyDescent="0.25">
      <c r="B29" s="45"/>
      <c r="C29" s="46" t="s">
        <v>81</v>
      </c>
      <c r="D29" s="46" t="s">
        <v>82</v>
      </c>
      <c r="E29" s="46" t="s">
        <v>83</v>
      </c>
      <c r="F29" s="51" t="s">
        <v>84</v>
      </c>
      <c r="G29" s="46" t="s">
        <v>85</v>
      </c>
      <c r="H29" s="33"/>
      <c r="K29" s="96"/>
      <c r="L29" s="96"/>
      <c r="M29" s="96"/>
      <c r="N29" s="96"/>
    </row>
    <row r="30" spans="1:14" x14ac:dyDescent="0.25">
      <c r="B30" s="50" t="s">
        <v>86</v>
      </c>
      <c r="C30" s="58"/>
      <c r="D30" s="58"/>
      <c r="E30" s="58"/>
      <c r="F30" s="58"/>
      <c r="G30" s="58"/>
      <c r="H30" s="33"/>
      <c r="I30" s="44">
        <f>IF(C30="x","5")+IF(D30="x","2.5")+IF(E30="x", "0")+IF(F30="x", "-1")+IF(G30="x", "-3")</f>
        <v>0</v>
      </c>
      <c r="K30" s="96"/>
      <c r="L30" s="96"/>
      <c r="M30" s="96"/>
      <c r="N30" s="96"/>
    </row>
    <row r="31" spans="1:14" x14ac:dyDescent="0.25">
      <c r="B31" s="45"/>
      <c r="C31" s="46" t="s">
        <v>87</v>
      </c>
      <c r="D31" s="46" t="s">
        <v>88</v>
      </c>
      <c r="E31" s="46" t="s">
        <v>89</v>
      </c>
      <c r="F31" s="46" t="s">
        <v>90</v>
      </c>
      <c r="G31" s="46" t="s">
        <v>91</v>
      </c>
      <c r="H31" s="33"/>
    </row>
    <row r="32" spans="1:14" x14ac:dyDescent="0.25">
      <c r="B32" s="52" t="s">
        <v>92</v>
      </c>
      <c r="C32" s="58"/>
      <c r="D32" s="58"/>
      <c r="E32" s="58"/>
      <c r="F32" s="58"/>
      <c r="G32" s="58"/>
      <c r="H32" s="33"/>
      <c r="I32" s="44">
        <f>IF(C32="x","5")+IF(D32="x","3")+IF(E32="x", "2")+IF(F32="x", "0")+IF(G32="x", "-1")</f>
        <v>0</v>
      </c>
    </row>
    <row r="33" spans="1:9" x14ac:dyDescent="0.25">
      <c r="B33" s="45"/>
      <c r="C33" s="46" t="s">
        <v>93</v>
      </c>
      <c r="D33" s="46" t="s">
        <v>94</v>
      </c>
      <c r="E33" s="53" t="s">
        <v>95</v>
      </c>
      <c r="F33" s="46" t="s">
        <v>96</v>
      </c>
      <c r="G33" s="46" t="s">
        <v>97</v>
      </c>
      <c r="H33" s="33"/>
    </row>
    <row r="34" spans="1:9" x14ac:dyDescent="0.25">
      <c r="B34" s="50" t="s">
        <v>98</v>
      </c>
      <c r="C34" s="58"/>
      <c r="D34" s="58"/>
      <c r="E34" s="58"/>
      <c r="F34" s="58"/>
      <c r="G34" s="58"/>
      <c r="H34" s="33"/>
      <c r="I34" s="44">
        <f>IF(C34="x","7.5")+IF(D34="x","6")+IF(E34="x", "4.5")+IF(F34="x", "3")+IF(G34="x", "-1")</f>
        <v>0</v>
      </c>
    </row>
    <row r="35" spans="1:9" x14ac:dyDescent="0.25">
      <c r="B35" s="45"/>
      <c r="C35" s="46" t="s">
        <v>99</v>
      </c>
      <c r="D35" s="46" t="s">
        <v>100</v>
      </c>
      <c r="E35" s="46" t="s">
        <v>101</v>
      </c>
      <c r="F35" s="46" t="s">
        <v>102</v>
      </c>
      <c r="G35" s="46" t="s">
        <v>103</v>
      </c>
      <c r="H35" s="33"/>
    </row>
    <row r="36" spans="1:9" x14ac:dyDescent="0.25">
      <c r="B36" s="55" t="s">
        <v>145</v>
      </c>
      <c r="C36" s="58"/>
      <c r="D36" s="58"/>
      <c r="E36" s="58"/>
      <c r="F36" s="58"/>
      <c r="G36" s="58"/>
      <c r="H36" s="33"/>
      <c r="I36" s="44">
        <f>IF(C36="x","7.5")+IF(D36="x","6")+IF(E36="x", "4.5")+IF(F36="x", "3")+IF(G36="x", "1.5")</f>
        <v>0</v>
      </c>
    </row>
    <row r="37" spans="1:9" x14ac:dyDescent="0.25">
      <c r="A37" s="144" t="s">
        <v>139</v>
      </c>
      <c r="B37" s="145"/>
      <c r="C37" s="145"/>
      <c r="D37" s="145"/>
      <c r="E37" s="145"/>
      <c r="F37" s="145"/>
      <c r="G37" s="146"/>
      <c r="H37" s="33"/>
    </row>
    <row r="38" spans="1:9" x14ac:dyDescent="0.25">
      <c r="B38" s="40"/>
      <c r="C38" s="41" t="s">
        <v>140</v>
      </c>
      <c r="D38" s="41" t="s">
        <v>104</v>
      </c>
      <c r="E38" s="41" t="s">
        <v>105</v>
      </c>
      <c r="F38" s="41" t="s">
        <v>142</v>
      </c>
      <c r="G38" s="41" t="s">
        <v>141</v>
      </c>
      <c r="H38" s="33"/>
    </row>
    <row r="39" spans="1:9" x14ac:dyDescent="0.25">
      <c r="B39" s="56" t="s">
        <v>106</v>
      </c>
      <c r="C39" s="58"/>
      <c r="D39" s="58"/>
      <c r="E39" s="58"/>
      <c r="F39" s="58"/>
      <c r="G39" s="58"/>
      <c r="H39" s="33"/>
      <c r="I39" s="44">
        <f t="shared" si="0"/>
        <v>0</v>
      </c>
    </row>
    <row r="40" spans="1:9" x14ac:dyDescent="0.25">
      <c r="B40" s="45"/>
      <c r="C40" s="46" t="s">
        <v>107</v>
      </c>
      <c r="D40" s="46" t="s">
        <v>143</v>
      </c>
      <c r="E40" s="46" t="s">
        <v>108</v>
      </c>
      <c r="F40" s="46" t="s">
        <v>109</v>
      </c>
      <c r="G40" s="46" t="s">
        <v>129</v>
      </c>
      <c r="H40" s="33"/>
    </row>
    <row r="41" spans="1:9" x14ac:dyDescent="0.25">
      <c r="B41" s="56" t="s">
        <v>110</v>
      </c>
      <c r="C41" s="58"/>
      <c r="D41" s="58"/>
      <c r="E41" s="58"/>
      <c r="F41" s="58"/>
      <c r="G41" s="58"/>
      <c r="H41" s="33"/>
      <c r="I41" s="44">
        <f>IF(C41="x","7.5")+IF(D41="x","6")+IF(E41="x", "4.5")+IF(F41="x", "3")+IF(G41="x", "-5")</f>
        <v>0</v>
      </c>
    </row>
    <row r="42" spans="1:9" x14ac:dyDescent="0.25">
      <c r="B42" s="45"/>
      <c r="C42" s="46" t="s">
        <v>111</v>
      </c>
      <c r="D42" s="46" t="s">
        <v>112</v>
      </c>
      <c r="E42" s="46" t="s">
        <v>113</v>
      </c>
      <c r="F42" s="46" t="s">
        <v>114</v>
      </c>
      <c r="G42" s="46" t="s">
        <v>115</v>
      </c>
      <c r="H42" s="33"/>
    </row>
    <row r="43" spans="1:9" x14ac:dyDescent="0.25">
      <c r="B43" s="57" t="s">
        <v>116</v>
      </c>
      <c r="C43" s="58"/>
      <c r="D43" s="58"/>
      <c r="E43" s="58"/>
      <c r="F43" s="58"/>
      <c r="G43" s="58"/>
      <c r="H43" s="33"/>
      <c r="I43" s="44">
        <f>IF(C43="x","7.5")+IF(D43="x","6")+IF(E43="x", "4.5")+IF(F43="x", "3")+IF(G43="x", "1.5")</f>
        <v>0</v>
      </c>
    </row>
    <row r="44" spans="1:9" x14ac:dyDescent="0.25">
      <c r="B44" s="45"/>
      <c r="C44" s="46" t="s">
        <v>117</v>
      </c>
      <c r="D44" s="46" t="s">
        <v>118</v>
      </c>
      <c r="E44" s="46" t="s">
        <v>119</v>
      </c>
      <c r="F44" s="46" t="s">
        <v>120</v>
      </c>
      <c r="G44" s="46" t="s">
        <v>121</v>
      </c>
      <c r="H44" s="33"/>
    </row>
    <row r="45" spans="1:9" x14ac:dyDescent="0.25">
      <c r="B45" s="56" t="s">
        <v>122</v>
      </c>
      <c r="C45" s="58"/>
      <c r="D45" s="58"/>
      <c r="E45" s="58"/>
      <c r="F45" s="58"/>
      <c r="G45" s="58"/>
      <c r="H45" s="33"/>
      <c r="I45" s="44">
        <f t="shared" si="0"/>
        <v>0</v>
      </c>
    </row>
    <row r="46" spans="1:9" x14ac:dyDescent="0.25">
      <c r="B46" s="45"/>
      <c r="C46" s="46" t="s">
        <v>134</v>
      </c>
      <c r="D46" s="46" t="s">
        <v>137</v>
      </c>
      <c r="E46" s="46" t="s">
        <v>138</v>
      </c>
      <c r="F46" s="46" t="s">
        <v>135</v>
      </c>
      <c r="G46" s="46" t="s">
        <v>136</v>
      </c>
      <c r="H46" s="33"/>
    </row>
    <row r="47" spans="1:9" x14ac:dyDescent="0.25">
      <c r="B47" s="56" t="s">
        <v>123</v>
      </c>
      <c r="C47" s="58"/>
      <c r="D47" s="58"/>
      <c r="E47" s="58"/>
      <c r="F47" s="58"/>
      <c r="G47" s="58"/>
      <c r="H47" s="33"/>
      <c r="I47" s="44">
        <f>IF(C47="x","10")+IF(D47="x","8")+IF(E47="x", "6")+IF(F47="x", "4")+IF(G47="x", "2")</f>
        <v>0</v>
      </c>
    </row>
  </sheetData>
  <sheetProtection algorithmName="SHA-512" hashValue="P8rxgtwa7jz5bJdwM2kxGQTNzQljLvNuLoFjSrpoa/gip2ziT+5SNIJffXQoU5G5nBlbQSbXQPmepJNE+XGzXQ==" saltValue="YPR1jucytE5x1u+OPAHmvA==" spinCount="100000" sheet="1" objects="1" scenarios="1"/>
  <mergeCells count="15">
    <mergeCell ref="A1:C1"/>
    <mergeCell ref="A2:C3"/>
    <mergeCell ref="G2:G3"/>
    <mergeCell ref="I2:I3"/>
    <mergeCell ref="K6:N6"/>
    <mergeCell ref="D2:D3"/>
    <mergeCell ref="E2:E3"/>
    <mergeCell ref="F2:F3"/>
    <mergeCell ref="J2:J3"/>
    <mergeCell ref="A5:G5"/>
    <mergeCell ref="K7:N13"/>
    <mergeCell ref="K14:N20"/>
    <mergeCell ref="K21:N30"/>
    <mergeCell ref="A24:G24"/>
    <mergeCell ref="A37:G3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1B483-A57C-4A09-AB97-FC6AD158A6BF}">
  <sheetPr codeName="Sheet3"/>
  <dimension ref="A1:S24"/>
  <sheetViews>
    <sheetView zoomScale="90" zoomScaleNormal="90" workbookViewId="0">
      <selection activeCell="H1" sqref="H1:H2"/>
    </sheetView>
  </sheetViews>
  <sheetFormatPr defaultColWidth="8.7109375" defaultRowHeight="15.75" x14ac:dyDescent="0.25"/>
  <cols>
    <col min="1" max="1" width="33.7109375" style="2" bestFit="1" customWidth="1"/>
    <col min="2" max="2" width="20.42578125" style="2" customWidth="1"/>
    <col min="3" max="3" width="1.7109375" style="2" customWidth="1"/>
    <col min="4" max="4" width="8.7109375" style="2"/>
    <col min="5" max="5" width="10.140625" style="2" customWidth="1"/>
    <col min="6" max="6" width="13.42578125" style="2" bestFit="1" customWidth="1"/>
    <col min="7" max="7" width="11.7109375" style="2" bestFit="1" customWidth="1"/>
    <col min="8" max="8" width="12.28515625" style="2" bestFit="1" customWidth="1"/>
    <col min="9" max="9" width="19.140625" style="2" bestFit="1" customWidth="1"/>
    <col min="10" max="10" width="14.42578125" style="2" bestFit="1" customWidth="1"/>
    <col min="11" max="11" width="13.140625" style="2" customWidth="1"/>
    <col min="12" max="12" width="20.42578125" style="2" customWidth="1"/>
    <col min="13" max="13" width="12.7109375" style="2" bestFit="1" customWidth="1"/>
    <col min="14" max="14" width="13.85546875" style="2" customWidth="1"/>
    <col min="15" max="15" width="14.28515625" style="2" customWidth="1"/>
    <col min="16" max="16" width="10.5703125" style="2" bestFit="1" customWidth="1"/>
    <col min="17" max="17" width="9.42578125" style="2" bestFit="1" customWidth="1"/>
    <col min="18" max="18" width="1.7109375" style="2" customWidth="1"/>
    <col min="19" max="19" width="77" style="2" customWidth="1"/>
    <col min="20" max="16384" width="8.7109375" style="2"/>
  </cols>
  <sheetData>
    <row r="1" spans="1:19" x14ac:dyDescent="0.25">
      <c r="A1" s="115" t="s">
        <v>0</v>
      </c>
      <c r="B1" s="115" t="s">
        <v>1</v>
      </c>
      <c r="C1" s="1"/>
      <c r="D1" s="115" t="s">
        <v>2</v>
      </c>
      <c r="E1" s="117" t="s">
        <v>126</v>
      </c>
      <c r="F1" s="117" t="s">
        <v>219</v>
      </c>
      <c r="G1" s="117" t="s">
        <v>220</v>
      </c>
      <c r="H1" s="117" t="s">
        <v>202</v>
      </c>
      <c r="I1" s="117" t="s">
        <v>221</v>
      </c>
      <c r="J1" s="117" t="s">
        <v>222</v>
      </c>
      <c r="K1" s="117" t="s">
        <v>132</v>
      </c>
      <c r="L1" s="117" t="s">
        <v>223</v>
      </c>
      <c r="M1" s="117" t="s">
        <v>130</v>
      </c>
      <c r="N1" s="117" t="s">
        <v>224</v>
      </c>
      <c r="O1" s="117" t="s">
        <v>131</v>
      </c>
      <c r="P1" s="117" t="s">
        <v>232</v>
      </c>
      <c r="Q1" s="115" t="s">
        <v>3</v>
      </c>
      <c r="R1" s="1"/>
      <c r="S1" s="115" t="s">
        <v>4</v>
      </c>
    </row>
    <row r="2" spans="1:19" s="3" customFormat="1" x14ac:dyDescent="0.25">
      <c r="A2" s="116"/>
      <c r="B2" s="116"/>
      <c r="C2" s="1"/>
      <c r="D2" s="116"/>
      <c r="E2" s="118"/>
      <c r="F2" s="118"/>
      <c r="G2" s="118"/>
      <c r="H2" s="118"/>
      <c r="I2" s="118"/>
      <c r="J2" s="118"/>
      <c r="K2" s="118"/>
      <c r="L2" s="118"/>
      <c r="M2" s="118"/>
      <c r="N2" s="118"/>
      <c r="O2" s="118"/>
      <c r="P2" s="118"/>
      <c r="Q2" s="116"/>
      <c r="R2" s="1"/>
      <c r="S2" s="116"/>
    </row>
    <row r="3" spans="1:19" s="12" customFormat="1" x14ac:dyDescent="0.25">
      <c r="A3" s="4" t="s">
        <v>125</v>
      </c>
      <c r="B3" s="4" t="str">
        <f>'Example 1'!A2</f>
        <v>123 Apple St</v>
      </c>
      <c r="C3" s="5"/>
      <c r="D3" s="6">
        <f>'Example 1'!I2</f>
        <v>81</v>
      </c>
      <c r="E3" s="6">
        <f>RANK(D3,(D3:D5),0)</f>
        <v>1</v>
      </c>
      <c r="F3" s="6">
        <f>'Example 1'!G2</f>
        <v>427</v>
      </c>
      <c r="G3" s="6">
        <v>491438</v>
      </c>
      <c r="H3" s="6">
        <v>693000</v>
      </c>
      <c r="I3" s="7">
        <v>68249</v>
      </c>
      <c r="J3" s="8">
        <f>G3/H3</f>
        <v>0.70914574314574319</v>
      </c>
      <c r="K3" s="9">
        <v>3</v>
      </c>
      <c r="L3" s="7">
        <f>I3*J3</f>
        <v>48398.48782395383</v>
      </c>
      <c r="M3" s="9">
        <v>5</v>
      </c>
      <c r="N3" s="7">
        <f>L3/F3</f>
        <v>113.34540473993872</v>
      </c>
      <c r="O3" s="9">
        <v>6</v>
      </c>
      <c r="P3" s="6">
        <v>3</v>
      </c>
      <c r="Q3" s="10">
        <f>AVERAGE(E3,K3,M3,O3)</f>
        <v>3.75</v>
      </c>
      <c r="R3" s="11"/>
      <c r="S3" s="4"/>
    </row>
    <row r="4" spans="1:19" x14ac:dyDescent="0.25">
      <c r="A4" s="13" t="s">
        <v>181</v>
      </c>
      <c r="B4" s="2">
        <f>'Site 1'!A2</f>
        <v>0</v>
      </c>
      <c r="C4" s="14"/>
      <c r="D4" s="15">
        <f>'Site 1'!I2</f>
        <v>0</v>
      </c>
      <c r="E4" s="15">
        <f>RANK(D4,(D4:D23),0)</f>
        <v>1</v>
      </c>
      <c r="F4" s="15">
        <f>'Site 1'!G2</f>
        <v>0</v>
      </c>
      <c r="G4" s="15">
        <f>'Site 1'!$D$2</f>
        <v>0</v>
      </c>
      <c r="H4" s="15">
        <f>'Site 1'!$E$2</f>
        <v>0</v>
      </c>
      <c r="I4" s="16">
        <f>'Site 1'!$F$2</f>
        <v>0</v>
      </c>
      <c r="J4" s="17">
        <f>IF(G4=0,0,IF(G4+H4=0,0,IF((G4/H4&gt;100%),1,G4/H4)))</f>
        <v>0</v>
      </c>
      <c r="K4" s="18">
        <f>RANK(J4,(J$4:J$23),0)</f>
        <v>1</v>
      </c>
      <c r="L4" s="16">
        <f>I4*J4</f>
        <v>0</v>
      </c>
      <c r="M4" s="18">
        <f>RANK(L4,(L4:L23),0)</f>
        <v>1</v>
      </c>
      <c r="N4" s="16">
        <f t="shared" ref="N4:N23" si="0">IF(L4=0,0,IF(L4/F4=0,0,L4/F4))</f>
        <v>0</v>
      </c>
      <c r="O4" s="18">
        <f>RANK(N4,(N$4:N$23),0)</f>
        <v>1</v>
      </c>
      <c r="P4" s="15">
        <f>RANK(Q4,(Q$4:Q$23),1)</f>
        <v>1</v>
      </c>
      <c r="Q4" s="19">
        <f>AVERAGE(E4,K4,M4,O4)</f>
        <v>1</v>
      </c>
      <c r="R4" s="14"/>
      <c r="S4" s="13"/>
    </row>
    <row r="5" spans="1:19" x14ac:dyDescent="0.25">
      <c r="A5" s="13" t="s">
        <v>182</v>
      </c>
      <c r="B5" s="2">
        <f>'Site 2'!A2</f>
        <v>0</v>
      </c>
      <c r="C5" s="14"/>
      <c r="D5" s="15">
        <f>'Site 2'!I2</f>
        <v>0</v>
      </c>
      <c r="E5" s="15">
        <f>RANK(D5,(D4:D23),0)</f>
        <v>1</v>
      </c>
      <c r="F5" s="15">
        <f>'Site 2'!G2</f>
        <v>0</v>
      </c>
      <c r="G5" s="15">
        <f>'Site 2'!$D$2</f>
        <v>0</v>
      </c>
      <c r="H5" s="15">
        <f>'Site 2'!$E$2</f>
        <v>0</v>
      </c>
      <c r="I5" s="16">
        <f>'Site 2'!$F$2</f>
        <v>0</v>
      </c>
      <c r="J5" s="17">
        <f t="shared" ref="J5:J23" si="1">IF(G5=0,0,IF(G5+H5=0,0,IF((G5/H5&gt;100%),1,G5/H5)))</f>
        <v>0</v>
      </c>
      <c r="K5" s="18">
        <f t="shared" ref="K5:K23" si="2">RANK(J5,(J$4:J$23),0)</f>
        <v>1</v>
      </c>
      <c r="L5" s="16">
        <f>I5*J5</f>
        <v>0</v>
      </c>
      <c r="M5" s="18">
        <f t="shared" ref="M5:M23" si="3">RANK(L5,(L$4:L$23),0)</f>
        <v>1</v>
      </c>
      <c r="N5" s="16">
        <f t="shared" si="0"/>
        <v>0</v>
      </c>
      <c r="O5" s="18">
        <f t="shared" ref="O5:O23" si="4">RANK(N5,(N$4:N$23),0)</f>
        <v>1</v>
      </c>
      <c r="P5" s="15">
        <f t="shared" ref="P5:P23" si="5">RANK(Q5,(Q$4:Q$23),1)</f>
        <v>1</v>
      </c>
      <c r="Q5" s="19">
        <f t="shared" ref="Q5:Q23" si="6">AVERAGE(E5,K5,M5,O5)</f>
        <v>1</v>
      </c>
      <c r="R5" s="14"/>
      <c r="S5" s="13"/>
    </row>
    <row r="6" spans="1:19" x14ac:dyDescent="0.25">
      <c r="A6" s="13" t="s">
        <v>183</v>
      </c>
      <c r="B6" s="2">
        <f>'Site 3'!A2</f>
        <v>0</v>
      </c>
      <c r="C6" s="14"/>
      <c r="D6" s="15">
        <f>'Site 3'!I2</f>
        <v>0</v>
      </c>
      <c r="E6" s="15">
        <f>RANK(D6,(D4:D23),0)</f>
        <v>1</v>
      </c>
      <c r="F6" s="15">
        <f>'Site 3'!G2</f>
        <v>0</v>
      </c>
      <c r="G6" s="15">
        <f>'Site 3'!$D$2</f>
        <v>0</v>
      </c>
      <c r="H6" s="15">
        <f>'Site 3'!$E$2</f>
        <v>0</v>
      </c>
      <c r="I6" s="16">
        <f>'Site 3'!$F$2</f>
        <v>0</v>
      </c>
      <c r="J6" s="17">
        <f t="shared" si="1"/>
        <v>0</v>
      </c>
      <c r="K6" s="18">
        <f>RANK(J6,(J$4:J$23),0)</f>
        <v>1</v>
      </c>
      <c r="L6" s="16">
        <f t="shared" ref="L6:L23" si="7">I6*J6</f>
        <v>0</v>
      </c>
      <c r="M6" s="18">
        <f t="shared" si="3"/>
        <v>1</v>
      </c>
      <c r="N6" s="16">
        <f t="shared" si="0"/>
        <v>0</v>
      </c>
      <c r="O6" s="18">
        <f t="shared" si="4"/>
        <v>1</v>
      </c>
      <c r="P6" s="15">
        <f t="shared" si="5"/>
        <v>1</v>
      </c>
      <c r="Q6" s="19">
        <f t="shared" si="6"/>
        <v>1</v>
      </c>
      <c r="R6" s="14"/>
      <c r="S6" s="13"/>
    </row>
    <row r="7" spans="1:19" x14ac:dyDescent="0.25">
      <c r="A7" s="13" t="s">
        <v>184</v>
      </c>
      <c r="B7" s="2">
        <f>'Site 4'!A2</f>
        <v>0</v>
      </c>
      <c r="C7" s="14"/>
      <c r="D7" s="15">
        <f>'Site 4'!I2</f>
        <v>0</v>
      </c>
      <c r="E7" s="15">
        <f>RANK(D7,(D4:D23),0)</f>
        <v>1</v>
      </c>
      <c r="F7" s="15">
        <f>'Site 4'!G2</f>
        <v>0</v>
      </c>
      <c r="G7" s="15">
        <f>'Site 4'!$D$2</f>
        <v>0</v>
      </c>
      <c r="H7" s="15">
        <f>'Site 4'!$E$2</f>
        <v>0</v>
      </c>
      <c r="I7" s="16">
        <f>'Site 4'!$F$2</f>
        <v>0</v>
      </c>
      <c r="J7" s="17">
        <f t="shared" si="1"/>
        <v>0</v>
      </c>
      <c r="K7" s="18">
        <f t="shared" si="2"/>
        <v>1</v>
      </c>
      <c r="L7" s="16">
        <f t="shared" si="7"/>
        <v>0</v>
      </c>
      <c r="M7" s="18">
        <f t="shared" si="3"/>
        <v>1</v>
      </c>
      <c r="N7" s="16">
        <f t="shared" si="0"/>
        <v>0</v>
      </c>
      <c r="O7" s="18">
        <f t="shared" si="4"/>
        <v>1</v>
      </c>
      <c r="P7" s="15">
        <f t="shared" si="5"/>
        <v>1</v>
      </c>
      <c r="Q7" s="19">
        <f t="shared" si="6"/>
        <v>1</v>
      </c>
      <c r="R7" s="14"/>
      <c r="S7" s="13"/>
    </row>
    <row r="8" spans="1:19" x14ac:dyDescent="0.25">
      <c r="A8" s="13" t="s">
        <v>185</v>
      </c>
      <c r="B8" s="2">
        <f>'Site 5'!A2</f>
        <v>0</v>
      </c>
      <c r="C8" s="14"/>
      <c r="D8" s="15">
        <f>'Site 5'!I2</f>
        <v>0</v>
      </c>
      <c r="E8" s="15">
        <f>RANK(D8,(D4:D23),0)</f>
        <v>1</v>
      </c>
      <c r="F8" s="15">
        <f>'Site 5'!G2</f>
        <v>0</v>
      </c>
      <c r="G8" s="15">
        <f>'Site 5'!$D$2</f>
        <v>0</v>
      </c>
      <c r="H8" s="15">
        <f>'Site 5'!$E$2</f>
        <v>0</v>
      </c>
      <c r="I8" s="16">
        <f>'Site 5'!$F$2</f>
        <v>0</v>
      </c>
      <c r="J8" s="17">
        <f t="shared" si="1"/>
        <v>0</v>
      </c>
      <c r="K8" s="18">
        <f t="shared" si="2"/>
        <v>1</v>
      </c>
      <c r="L8" s="16">
        <f t="shared" si="7"/>
        <v>0</v>
      </c>
      <c r="M8" s="18">
        <f t="shared" si="3"/>
        <v>1</v>
      </c>
      <c r="N8" s="16">
        <f t="shared" si="0"/>
        <v>0</v>
      </c>
      <c r="O8" s="18">
        <f t="shared" si="4"/>
        <v>1</v>
      </c>
      <c r="P8" s="15">
        <f t="shared" si="5"/>
        <v>1</v>
      </c>
      <c r="Q8" s="19">
        <f t="shared" si="6"/>
        <v>1</v>
      </c>
      <c r="R8" s="14"/>
      <c r="S8" s="13"/>
    </row>
    <row r="9" spans="1:19" x14ac:dyDescent="0.25">
      <c r="A9" s="13" t="s">
        <v>186</v>
      </c>
      <c r="B9" s="2">
        <f>'Site 6'!A2</f>
        <v>0</v>
      </c>
      <c r="C9" s="14"/>
      <c r="D9" s="15">
        <f>'Site 6'!I2</f>
        <v>0</v>
      </c>
      <c r="E9" s="15">
        <f>RANK(D9,(D4:D23),0)</f>
        <v>1</v>
      </c>
      <c r="F9" s="15">
        <f>'Site 6'!G2</f>
        <v>0</v>
      </c>
      <c r="G9" s="15">
        <f>'Site 6'!$D$2</f>
        <v>0</v>
      </c>
      <c r="H9" s="15">
        <f>'Site 6'!$E$2</f>
        <v>0</v>
      </c>
      <c r="I9" s="16">
        <f>'Site 6'!$F$2</f>
        <v>0</v>
      </c>
      <c r="J9" s="17">
        <f t="shared" si="1"/>
        <v>0</v>
      </c>
      <c r="K9" s="18">
        <f t="shared" si="2"/>
        <v>1</v>
      </c>
      <c r="L9" s="16">
        <f t="shared" si="7"/>
        <v>0</v>
      </c>
      <c r="M9" s="18">
        <f t="shared" si="3"/>
        <v>1</v>
      </c>
      <c r="N9" s="16">
        <f t="shared" si="0"/>
        <v>0</v>
      </c>
      <c r="O9" s="18">
        <f t="shared" si="4"/>
        <v>1</v>
      </c>
      <c r="P9" s="15">
        <f t="shared" si="5"/>
        <v>1</v>
      </c>
      <c r="Q9" s="19">
        <f t="shared" si="6"/>
        <v>1</v>
      </c>
      <c r="R9" s="14"/>
      <c r="S9" s="13"/>
    </row>
    <row r="10" spans="1:19" x14ac:dyDescent="0.25">
      <c r="A10" s="13" t="s">
        <v>187</v>
      </c>
      <c r="B10" s="2">
        <f>'Site 7'!A2</f>
        <v>0</v>
      </c>
      <c r="C10" s="14"/>
      <c r="D10" s="15">
        <f>'Site 7'!I2</f>
        <v>0</v>
      </c>
      <c r="E10" s="15">
        <f>RANK(D10,(D4:D23),0)</f>
        <v>1</v>
      </c>
      <c r="F10" s="15">
        <f>'Site 7'!G2</f>
        <v>0</v>
      </c>
      <c r="G10" s="15">
        <f>'Site 7'!$D$2</f>
        <v>0</v>
      </c>
      <c r="H10" s="15">
        <f>'Site 7'!$E$2</f>
        <v>0</v>
      </c>
      <c r="I10" s="16">
        <f>'Site 7'!$F$2</f>
        <v>0</v>
      </c>
      <c r="J10" s="17">
        <f t="shared" si="1"/>
        <v>0</v>
      </c>
      <c r="K10" s="18">
        <f t="shared" si="2"/>
        <v>1</v>
      </c>
      <c r="L10" s="16">
        <f t="shared" si="7"/>
        <v>0</v>
      </c>
      <c r="M10" s="18">
        <f t="shared" si="3"/>
        <v>1</v>
      </c>
      <c r="N10" s="16">
        <f t="shared" si="0"/>
        <v>0</v>
      </c>
      <c r="O10" s="18">
        <f t="shared" si="4"/>
        <v>1</v>
      </c>
      <c r="P10" s="15">
        <f t="shared" si="5"/>
        <v>1</v>
      </c>
      <c r="Q10" s="19">
        <f t="shared" si="6"/>
        <v>1</v>
      </c>
      <c r="R10" s="14"/>
      <c r="S10" s="13"/>
    </row>
    <row r="11" spans="1:19" x14ac:dyDescent="0.25">
      <c r="A11" s="13" t="s">
        <v>188</v>
      </c>
      <c r="B11" s="2">
        <f>'Site 8'!A2</f>
        <v>0</v>
      </c>
      <c r="C11" s="14"/>
      <c r="D11" s="15">
        <f>'Site 8'!I2</f>
        <v>0</v>
      </c>
      <c r="E11" s="15">
        <f>RANK(D11,(D4:D23),0)</f>
        <v>1</v>
      </c>
      <c r="F11" s="15">
        <f>'Site 8'!G2</f>
        <v>0</v>
      </c>
      <c r="G11" s="15">
        <f>'Site 8'!$D$2</f>
        <v>0</v>
      </c>
      <c r="H11" s="15">
        <f>'Site 8'!$E$2</f>
        <v>0</v>
      </c>
      <c r="I11" s="16">
        <f>'Site 8'!$F$2</f>
        <v>0</v>
      </c>
      <c r="J11" s="17">
        <f t="shared" si="1"/>
        <v>0</v>
      </c>
      <c r="K11" s="18">
        <f t="shared" si="2"/>
        <v>1</v>
      </c>
      <c r="L11" s="16">
        <f t="shared" si="7"/>
        <v>0</v>
      </c>
      <c r="M11" s="18">
        <f t="shared" si="3"/>
        <v>1</v>
      </c>
      <c r="N11" s="16">
        <f t="shared" si="0"/>
        <v>0</v>
      </c>
      <c r="O11" s="18">
        <f t="shared" si="4"/>
        <v>1</v>
      </c>
      <c r="P11" s="15">
        <f t="shared" si="5"/>
        <v>1</v>
      </c>
      <c r="Q11" s="19">
        <f t="shared" si="6"/>
        <v>1</v>
      </c>
      <c r="R11" s="14"/>
      <c r="S11" s="13"/>
    </row>
    <row r="12" spans="1:19" x14ac:dyDescent="0.25">
      <c r="A12" s="13" t="s">
        <v>189</v>
      </c>
      <c r="B12" s="2">
        <f>'Site 9'!A2</f>
        <v>0</v>
      </c>
      <c r="C12" s="14"/>
      <c r="D12" s="15">
        <f>'Site 9'!I2</f>
        <v>0</v>
      </c>
      <c r="E12" s="15">
        <f>RANK(D12,(D4:D23),0)</f>
        <v>1</v>
      </c>
      <c r="F12" s="15">
        <f>'Site 9'!G2</f>
        <v>0</v>
      </c>
      <c r="G12" s="15">
        <f>'Site 9'!$D$2</f>
        <v>0</v>
      </c>
      <c r="H12" s="15">
        <f>'Site 9'!$E$2</f>
        <v>0</v>
      </c>
      <c r="I12" s="16">
        <f>'Site 9'!$F$2</f>
        <v>0</v>
      </c>
      <c r="J12" s="17">
        <f t="shared" si="1"/>
        <v>0</v>
      </c>
      <c r="K12" s="18">
        <f t="shared" si="2"/>
        <v>1</v>
      </c>
      <c r="L12" s="16">
        <f t="shared" si="7"/>
        <v>0</v>
      </c>
      <c r="M12" s="18">
        <f t="shared" si="3"/>
        <v>1</v>
      </c>
      <c r="N12" s="16">
        <f t="shared" si="0"/>
        <v>0</v>
      </c>
      <c r="O12" s="18">
        <f t="shared" si="4"/>
        <v>1</v>
      </c>
      <c r="P12" s="15">
        <f t="shared" si="5"/>
        <v>1</v>
      </c>
      <c r="Q12" s="19">
        <f t="shared" si="6"/>
        <v>1</v>
      </c>
      <c r="R12" s="14"/>
      <c r="S12" s="13"/>
    </row>
    <row r="13" spans="1:19" x14ac:dyDescent="0.25">
      <c r="A13" s="13" t="s">
        <v>190</v>
      </c>
      <c r="B13" s="2">
        <f>'Site 10'!A2</f>
        <v>0</v>
      </c>
      <c r="C13" s="14"/>
      <c r="D13" s="15">
        <f>'Site 10'!I2</f>
        <v>0</v>
      </c>
      <c r="E13" s="15">
        <f>RANK(D13,(D4:D23),0)</f>
        <v>1</v>
      </c>
      <c r="F13" s="15">
        <f>'Site 10'!G2</f>
        <v>0</v>
      </c>
      <c r="G13" s="15">
        <f>'Site 10'!$D$2</f>
        <v>0</v>
      </c>
      <c r="H13" s="15">
        <f>'Site 10'!$E$2</f>
        <v>0</v>
      </c>
      <c r="I13" s="16">
        <f>'Site 10'!$F$2</f>
        <v>0</v>
      </c>
      <c r="J13" s="17">
        <f t="shared" si="1"/>
        <v>0</v>
      </c>
      <c r="K13" s="18">
        <f t="shared" si="2"/>
        <v>1</v>
      </c>
      <c r="L13" s="16">
        <f t="shared" si="7"/>
        <v>0</v>
      </c>
      <c r="M13" s="18">
        <f t="shared" si="3"/>
        <v>1</v>
      </c>
      <c r="N13" s="16">
        <f t="shared" si="0"/>
        <v>0</v>
      </c>
      <c r="O13" s="18">
        <f t="shared" si="4"/>
        <v>1</v>
      </c>
      <c r="P13" s="15">
        <f t="shared" si="5"/>
        <v>1</v>
      </c>
      <c r="Q13" s="19">
        <f t="shared" si="6"/>
        <v>1</v>
      </c>
      <c r="R13" s="14"/>
      <c r="S13" s="13"/>
    </row>
    <row r="14" spans="1:19" x14ac:dyDescent="0.25">
      <c r="A14" s="13" t="s">
        <v>191</v>
      </c>
      <c r="B14" s="2">
        <f>'Site 11'!A2</f>
        <v>0</v>
      </c>
      <c r="C14" s="14"/>
      <c r="D14" s="15">
        <f>'Site 11'!I2</f>
        <v>0</v>
      </c>
      <c r="E14" s="15">
        <f>RANK(D14,(D4:D23),0)</f>
        <v>1</v>
      </c>
      <c r="F14" s="15">
        <f>'Site 11'!G2</f>
        <v>0</v>
      </c>
      <c r="G14" s="15">
        <f>'Site 11'!$D$2</f>
        <v>0</v>
      </c>
      <c r="H14" s="15">
        <f>'Site 11'!$E$2</f>
        <v>0</v>
      </c>
      <c r="I14" s="16">
        <f>'Site 11'!$F$2</f>
        <v>0</v>
      </c>
      <c r="J14" s="17">
        <f t="shared" si="1"/>
        <v>0</v>
      </c>
      <c r="K14" s="18">
        <f t="shared" si="2"/>
        <v>1</v>
      </c>
      <c r="L14" s="16">
        <f t="shared" si="7"/>
        <v>0</v>
      </c>
      <c r="M14" s="18">
        <f t="shared" si="3"/>
        <v>1</v>
      </c>
      <c r="N14" s="16">
        <f t="shared" si="0"/>
        <v>0</v>
      </c>
      <c r="O14" s="18">
        <f t="shared" si="4"/>
        <v>1</v>
      </c>
      <c r="P14" s="15">
        <f t="shared" si="5"/>
        <v>1</v>
      </c>
      <c r="Q14" s="19">
        <f t="shared" si="6"/>
        <v>1</v>
      </c>
      <c r="R14" s="14"/>
      <c r="S14" s="13"/>
    </row>
    <row r="15" spans="1:19" x14ac:dyDescent="0.25">
      <c r="A15" s="13" t="s">
        <v>192</v>
      </c>
      <c r="B15" s="2">
        <f>'Site 12'!A2</f>
        <v>0</v>
      </c>
      <c r="C15" s="14"/>
      <c r="D15" s="15">
        <f>'Site 12'!I2</f>
        <v>0</v>
      </c>
      <c r="E15" s="15">
        <f>RANK(D15,(D4:D23),0)</f>
        <v>1</v>
      </c>
      <c r="F15" s="15">
        <f>'Site 12'!G2</f>
        <v>0</v>
      </c>
      <c r="G15" s="15">
        <f>'Site 12'!$D$2</f>
        <v>0</v>
      </c>
      <c r="H15" s="15">
        <f>'Site 12'!$E$2</f>
        <v>0</v>
      </c>
      <c r="I15" s="16">
        <f>'Site 12'!$F$2</f>
        <v>0</v>
      </c>
      <c r="J15" s="17">
        <f t="shared" si="1"/>
        <v>0</v>
      </c>
      <c r="K15" s="18">
        <f t="shared" si="2"/>
        <v>1</v>
      </c>
      <c r="L15" s="16">
        <f t="shared" si="7"/>
        <v>0</v>
      </c>
      <c r="M15" s="18">
        <f t="shared" si="3"/>
        <v>1</v>
      </c>
      <c r="N15" s="16">
        <f t="shared" si="0"/>
        <v>0</v>
      </c>
      <c r="O15" s="18">
        <f t="shared" si="4"/>
        <v>1</v>
      </c>
      <c r="P15" s="15">
        <f t="shared" si="5"/>
        <v>1</v>
      </c>
      <c r="Q15" s="19">
        <f t="shared" si="6"/>
        <v>1</v>
      </c>
      <c r="R15" s="14"/>
      <c r="S15" s="13"/>
    </row>
    <row r="16" spans="1:19" x14ac:dyDescent="0.25">
      <c r="A16" s="13" t="s">
        <v>193</v>
      </c>
      <c r="B16" s="2">
        <f>'Site 13'!A2</f>
        <v>0</v>
      </c>
      <c r="C16" s="14"/>
      <c r="D16" s="15">
        <f>'Site 13'!I2</f>
        <v>0</v>
      </c>
      <c r="E16" s="15">
        <f>RANK(D16,(D4:D23),0)</f>
        <v>1</v>
      </c>
      <c r="F16" s="15">
        <f>'Site 13'!G2</f>
        <v>0</v>
      </c>
      <c r="G16" s="15">
        <f>'Site 13'!$D$2</f>
        <v>0</v>
      </c>
      <c r="H16" s="15">
        <f>'Site 13'!$E$2</f>
        <v>0</v>
      </c>
      <c r="I16" s="16">
        <f>'Site 13'!$F$2</f>
        <v>0</v>
      </c>
      <c r="J16" s="17">
        <f t="shared" si="1"/>
        <v>0</v>
      </c>
      <c r="K16" s="18">
        <f t="shared" si="2"/>
        <v>1</v>
      </c>
      <c r="L16" s="16">
        <f t="shared" si="7"/>
        <v>0</v>
      </c>
      <c r="M16" s="18">
        <f t="shared" si="3"/>
        <v>1</v>
      </c>
      <c r="N16" s="16">
        <f t="shared" si="0"/>
        <v>0</v>
      </c>
      <c r="O16" s="18">
        <f t="shared" si="4"/>
        <v>1</v>
      </c>
      <c r="P16" s="15">
        <f t="shared" si="5"/>
        <v>1</v>
      </c>
      <c r="Q16" s="19">
        <f t="shared" si="6"/>
        <v>1</v>
      </c>
      <c r="R16" s="14"/>
      <c r="S16" s="13"/>
    </row>
    <row r="17" spans="1:19" x14ac:dyDescent="0.25">
      <c r="A17" s="13" t="s">
        <v>194</v>
      </c>
      <c r="B17" s="2">
        <f>'Site 14'!A2</f>
        <v>0</v>
      </c>
      <c r="C17" s="14"/>
      <c r="D17" s="15">
        <f>'Site 14'!I2</f>
        <v>0</v>
      </c>
      <c r="E17" s="15">
        <f>RANK(D17,(D4:D23),0)</f>
        <v>1</v>
      </c>
      <c r="F17" s="15">
        <f>'Site 14'!G2</f>
        <v>0</v>
      </c>
      <c r="G17" s="15">
        <f>'Site 14'!$D$2</f>
        <v>0</v>
      </c>
      <c r="H17" s="15">
        <f>'Site 14'!$E$2</f>
        <v>0</v>
      </c>
      <c r="I17" s="16">
        <f>'Site 14'!$F$2</f>
        <v>0</v>
      </c>
      <c r="J17" s="17">
        <f t="shared" si="1"/>
        <v>0</v>
      </c>
      <c r="K17" s="18">
        <f t="shared" si="2"/>
        <v>1</v>
      </c>
      <c r="L17" s="16">
        <f t="shared" si="7"/>
        <v>0</v>
      </c>
      <c r="M17" s="18">
        <f t="shared" si="3"/>
        <v>1</v>
      </c>
      <c r="N17" s="16">
        <f t="shared" si="0"/>
        <v>0</v>
      </c>
      <c r="O17" s="18">
        <f t="shared" si="4"/>
        <v>1</v>
      </c>
      <c r="P17" s="15">
        <f t="shared" si="5"/>
        <v>1</v>
      </c>
      <c r="Q17" s="19">
        <f t="shared" si="6"/>
        <v>1</v>
      </c>
      <c r="R17" s="14"/>
      <c r="S17" s="13"/>
    </row>
    <row r="18" spans="1:19" x14ac:dyDescent="0.25">
      <c r="A18" s="13" t="s">
        <v>195</v>
      </c>
      <c r="B18" s="2">
        <f>'Site 15'!A2</f>
        <v>0</v>
      </c>
      <c r="C18" s="14"/>
      <c r="D18" s="15">
        <f>'Site 15'!I2</f>
        <v>0</v>
      </c>
      <c r="E18" s="15">
        <f>RANK(D18,(D4:D23),0)</f>
        <v>1</v>
      </c>
      <c r="F18" s="15">
        <f>'Site 15'!G2</f>
        <v>0</v>
      </c>
      <c r="G18" s="15">
        <f>'Site 15'!$D$2</f>
        <v>0</v>
      </c>
      <c r="H18" s="15">
        <f>'Site 15'!$E$2</f>
        <v>0</v>
      </c>
      <c r="I18" s="16">
        <f>'Site 15'!$F$2</f>
        <v>0</v>
      </c>
      <c r="J18" s="17">
        <f t="shared" si="1"/>
        <v>0</v>
      </c>
      <c r="K18" s="18">
        <f t="shared" si="2"/>
        <v>1</v>
      </c>
      <c r="L18" s="16">
        <f t="shared" si="7"/>
        <v>0</v>
      </c>
      <c r="M18" s="18">
        <f t="shared" si="3"/>
        <v>1</v>
      </c>
      <c r="N18" s="16">
        <f t="shared" si="0"/>
        <v>0</v>
      </c>
      <c r="O18" s="18">
        <f t="shared" si="4"/>
        <v>1</v>
      </c>
      <c r="P18" s="15">
        <f t="shared" si="5"/>
        <v>1</v>
      </c>
      <c r="Q18" s="19">
        <f t="shared" si="6"/>
        <v>1</v>
      </c>
      <c r="R18" s="14"/>
      <c r="S18" s="13"/>
    </row>
    <row r="19" spans="1:19" x14ac:dyDescent="0.25">
      <c r="A19" s="13" t="s">
        <v>196</v>
      </c>
      <c r="B19" s="2">
        <f>'Site 16'!A2</f>
        <v>0</v>
      </c>
      <c r="C19" s="14"/>
      <c r="D19" s="15">
        <f>'Site 16'!I2</f>
        <v>0</v>
      </c>
      <c r="E19" s="15">
        <f>RANK(D19,(D4:D23),0)</f>
        <v>1</v>
      </c>
      <c r="F19" s="15">
        <f>'Site 16'!G2</f>
        <v>0</v>
      </c>
      <c r="G19" s="15">
        <f>'Site 16'!$D$2</f>
        <v>0</v>
      </c>
      <c r="H19" s="15">
        <f>'Site 16'!$E$2</f>
        <v>0</v>
      </c>
      <c r="I19" s="16">
        <f>'Site 16'!$F$2</f>
        <v>0</v>
      </c>
      <c r="J19" s="17">
        <f t="shared" si="1"/>
        <v>0</v>
      </c>
      <c r="K19" s="18">
        <f t="shared" si="2"/>
        <v>1</v>
      </c>
      <c r="L19" s="16">
        <f t="shared" si="7"/>
        <v>0</v>
      </c>
      <c r="M19" s="18">
        <f t="shared" si="3"/>
        <v>1</v>
      </c>
      <c r="N19" s="16">
        <f t="shared" si="0"/>
        <v>0</v>
      </c>
      <c r="O19" s="18">
        <f t="shared" si="4"/>
        <v>1</v>
      </c>
      <c r="P19" s="15">
        <f t="shared" si="5"/>
        <v>1</v>
      </c>
      <c r="Q19" s="19">
        <f t="shared" si="6"/>
        <v>1</v>
      </c>
      <c r="R19" s="14"/>
      <c r="S19" s="13"/>
    </row>
    <row r="20" spans="1:19" x14ac:dyDescent="0.25">
      <c r="A20" s="13" t="s">
        <v>197</v>
      </c>
      <c r="B20" s="2">
        <f>'Site 17'!A2</f>
        <v>0</v>
      </c>
      <c r="C20" s="14"/>
      <c r="D20" s="15">
        <f>'Site 17'!I2</f>
        <v>0</v>
      </c>
      <c r="E20" s="15">
        <f>RANK(D20,(D4:D23),0)</f>
        <v>1</v>
      </c>
      <c r="F20" s="15">
        <f>'Site 17'!G2</f>
        <v>0</v>
      </c>
      <c r="G20" s="15">
        <f>'Site 17'!$D$2</f>
        <v>0</v>
      </c>
      <c r="H20" s="15">
        <f>'Site 17'!$E$2</f>
        <v>0</v>
      </c>
      <c r="I20" s="16">
        <f>'Site 17'!$F$2</f>
        <v>0</v>
      </c>
      <c r="J20" s="17">
        <f t="shared" si="1"/>
        <v>0</v>
      </c>
      <c r="K20" s="18">
        <f t="shared" si="2"/>
        <v>1</v>
      </c>
      <c r="L20" s="16">
        <f t="shared" si="7"/>
        <v>0</v>
      </c>
      <c r="M20" s="18">
        <f t="shared" si="3"/>
        <v>1</v>
      </c>
      <c r="N20" s="16">
        <f t="shared" si="0"/>
        <v>0</v>
      </c>
      <c r="O20" s="18">
        <f t="shared" si="4"/>
        <v>1</v>
      </c>
      <c r="P20" s="15">
        <f t="shared" si="5"/>
        <v>1</v>
      </c>
      <c r="Q20" s="19">
        <f t="shared" si="6"/>
        <v>1</v>
      </c>
      <c r="R20" s="14"/>
      <c r="S20" s="13"/>
    </row>
    <row r="21" spans="1:19" x14ac:dyDescent="0.25">
      <c r="A21" s="13" t="s">
        <v>198</v>
      </c>
      <c r="B21" s="2">
        <f>'Site 18'!A2</f>
        <v>0</v>
      </c>
      <c r="C21" s="14"/>
      <c r="D21" s="15">
        <f>'Site 18'!I2</f>
        <v>0</v>
      </c>
      <c r="E21" s="15">
        <f>RANK(D21,(D4:D23),0)</f>
        <v>1</v>
      </c>
      <c r="F21" s="15">
        <f>'Site 18'!G2</f>
        <v>0</v>
      </c>
      <c r="G21" s="15">
        <f>'Site 18'!$D$2</f>
        <v>0</v>
      </c>
      <c r="H21" s="15">
        <f>'Site 18'!$E$2</f>
        <v>0</v>
      </c>
      <c r="I21" s="16">
        <f>'Site 18'!$F$2</f>
        <v>0</v>
      </c>
      <c r="J21" s="17">
        <f t="shared" si="1"/>
        <v>0</v>
      </c>
      <c r="K21" s="18">
        <f t="shared" si="2"/>
        <v>1</v>
      </c>
      <c r="L21" s="16">
        <f t="shared" si="7"/>
        <v>0</v>
      </c>
      <c r="M21" s="18">
        <f t="shared" si="3"/>
        <v>1</v>
      </c>
      <c r="N21" s="16">
        <f t="shared" si="0"/>
        <v>0</v>
      </c>
      <c r="O21" s="18">
        <f t="shared" si="4"/>
        <v>1</v>
      </c>
      <c r="P21" s="15">
        <f t="shared" si="5"/>
        <v>1</v>
      </c>
      <c r="Q21" s="19">
        <f t="shared" si="6"/>
        <v>1</v>
      </c>
      <c r="R21" s="14"/>
      <c r="S21" s="13"/>
    </row>
    <row r="22" spans="1:19" x14ac:dyDescent="0.25">
      <c r="A22" s="13" t="s">
        <v>199</v>
      </c>
      <c r="B22" s="2">
        <f>'Site 19'!A2</f>
        <v>0</v>
      </c>
      <c r="C22" s="14"/>
      <c r="D22" s="15">
        <f>'Site 19'!I2</f>
        <v>0</v>
      </c>
      <c r="E22" s="15">
        <f>RANK(D22,(D4:D23),0)</f>
        <v>1</v>
      </c>
      <c r="F22" s="15">
        <f>'Site 19'!G2</f>
        <v>0</v>
      </c>
      <c r="G22" s="15">
        <f>'Site 19'!$D$2</f>
        <v>0</v>
      </c>
      <c r="H22" s="15">
        <f>'Site 19'!$E$2</f>
        <v>0</v>
      </c>
      <c r="I22" s="16">
        <f>'Site 19'!$F$2</f>
        <v>0</v>
      </c>
      <c r="J22" s="17">
        <f t="shared" si="1"/>
        <v>0</v>
      </c>
      <c r="K22" s="18">
        <f>RANK(J22,(J$4:J$23),0)</f>
        <v>1</v>
      </c>
      <c r="L22" s="16">
        <f t="shared" si="7"/>
        <v>0</v>
      </c>
      <c r="M22" s="18">
        <f t="shared" si="3"/>
        <v>1</v>
      </c>
      <c r="N22" s="16">
        <f t="shared" si="0"/>
        <v>0</v>
      </c>
      <c r="O22" s="18">
        <f t="shared" si="4"/>
        <v>1</v>
      </c>
      <c r="P22" s="15">
        <f t="shared" si="5"/>
        <v>1</v>
      </c>
      <c r="Q22" s="19">
        <f t="shared" si="6"/>
        <v>1</v>
      </c>
      <c r="R22" s="14"/>
      <c r="S22" s="13"/>
    </row>
    <row r="23" spans="1:19" x14ac:dyDescent="0.25">
      <c r="A23" s="13" t="s">
        <v>200</v>
      </c>
      <c r="B23" s="2">
        <f>'Site 20'!A2</f>
        <v>0</v>
      </c>
      <c r="C23" s="14"/>
      <c r="D23" s="15">
        <f>'Site 20'!I2</f>
        <v>0</v>
      </c>
      <c r="E23" s="15">
        <f>RANK(D23,(D4:D23),0)</f>
        <v>1</v>
      </c>
      <c r="F23" s="15">
        <f>'Site 20'!G2</f>
        <v>0</v>
      </c>
      <c r="G23" s="15">
        <f>'Site 20'!$D$2</f>
        <v>0</v>
      </c>
      <c r="H23" s="15">
        <f>'Site 20'!$E$2</f>
        <v>0</v>
      </c>
      <c r="I23" s="16">
        <f>'Site 20'!$F$2</f>
        <v>0</v>
      </c>
      <c r="J23" s="17">
        <f t="shared" si="1"/>
        <v>0</v>
      </c>
      <c r="K23" s="18">
        <f t="shared" si="2"/>
        <v>1</v>
      </c>
      <c r="L23" s="16">
        <f t="shared" si="7"/>
        <v>0</v>
      </c>
      <c r="M23" s="18">
        <f t="shared" si="3"/>
        <v>1</v>
      </c>
      <c r="N23" s="16">
        <f t="shared" si="0"/>
        <v>0</v>
      </c>
      <c r="O23" s="18">
        <f t="shared" si="4"/>
        <v>1</v>
      </c>
      <c r="P23" s="15">
        <f t="shared" si="5"/>
        <v>1</v>
      </c>
      <c r="Q23" s="19">
        <f t="shared" si="6"/>
        <v>1</v>
      </c>
      <c r="R23" s="14"/>
      <c r="S23" s="13"/>
    </row>
    <row r="24" spans="1:19" x14ac:dyDescent="0.25">
      <c r="J24" s="20"/>
    </row>
  </sheetData>
  <sheetProtection algorithmName="SHA-512" hashValue="2unJBi5FXu4I5EVWUGGwCcCD6BPi61/PuWCMxswYR3w0B7OUx79erQWw7h2UyMnfiqOpdjGGTD7BbRWcMyVSyA==" saltValue="0smHj9z7x+pYJ9PZEKWbxA==" spinCount="100000" sheet="1" objects="1" scenarios="1"/>
  <mergeCells count="17">
    <mergeCell ref="L1:L2"/>
    <mergeCell ref="E1:E2"/>
    <mergeCell ref="K1:K2"/>
    <mergeCell ref="A1:A2"/>
    <mergeCell ref="B1:B2"/>
    <mergeCell ref="D1:D2"/>
    <mergeCell ref="F1:F2"/>
    <mergeCell ref="G1:G2"/>
    <mergeCell ref="H1:H2"/>
    <mergeCell ref="I1:I2"/>
    <mergeCell ref="J1:J2"/>
    <mergeCell ref="S1:S2"/>
    <mergeCell ref="P1:P2"/>
    <mergeCell ref="M1:M2"/>
    <mergeCell ref="O1:O2"/>
    <mergeCell ref="Q1:Q2"/>
    <mergeCell ref="N1:N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57156-8BA2-4517-ACB8-27FECAF90731}">
  <dimension ref="A1:K28"/>
  <sheetViews>
    <sheetView tabSelected="1" workbookViewId="0">
      <selection activeCell="D6" sqref="D6"/>
    </sheetView>
  </sheetViews>
  <sheetFormatPr defaultRowHeight="15" x14ac:dyDescent="0.25"/>
  <cols>
    <col min="1" max="1" width="22.5703125" style="22" customWidth="1"/>
    <col min="2" max="2" width="24.28515625" style="22" customWidth="1"/>
    <col min="3" max="3" width="11.7109375" style="22" customWidth="1"/>
    <col min="4" max="4" width="19.5703125" style="22" customWidth="1"/>
    <col min="5" max="5" width="17" style="22" customWidth="1"/>
    <col min="6" max="6" width="8.85546875" style="22" customWidth="1"/>
    <col min="7" max="7" width="18.140625" style="22" customWidth="1"/>
    <col min="8" max="8" width="21.28515625" style="22" customWidth="1"/>
    <col min="9" max="9" width="17.28515625" style="22" customWidth="1"/>
    <col min="10" max="10" width="13.5703125" style="22" customWidth="1"/>
    <col min="11" max="16384" width="9.140625" style="22"/>
  </cols>
  <sheetData>
    <row r="1" spans="1:11" ht="21.75" customHeight="1" x14ac:dyDescent="0.25">
      <c r="A1" s="123" t="s">
        <v>230</v>
      </c>
      <c r="B1" s="123" t="s">
        <v>1</v>
      </c>
      <c r="C1" s="124" t="s">
        <v>225</v>
      </c>
      <c r="D1" s="21" t="s">
        <v>234</v>
      </c>
      <c r="E1" s="124" t="s">
        <v>235</v>
      </c>
      <c r="F1" s="123" t="s">
        <v>226</v>
      </c>
      <c r="G1" s="123" t="s">
        <v>227</v>
      </c>
      <c r="H1" s="123" t="s">
        <v>233</v>
      </c>
      <c r="I1" s="124" t="s">
        <v>231</v>
      </c>
      <c r="J1" s="124" t="s">
        <v>228</v>
      </c>
      <c r="K1" s="121" t="s">
        <v>229</v>
      </c>
    </row>
    <row r="2" spans="1:11" x14ac:dyDescent="0.25">
      <c r="A2" s="123"/>
      <c r="B2" s="123"/>
      <c r="C2" s="124"/>
      <c r="D2" s="31"/>
      <c r="E2" s="124"/>
      <c r="F2" s="123"/>
      <c r="G2" s="123"/>
      <c r="H2" s="123"/>
      <c r="I2" s="124"/>
      <c r="J2" s="124"/>
      <c r="K2" s="122"/>
    </row>
    <row r="3" spans="1:11" ht="15.75" x14ac:dyDescent="0.25">
      <c r="A3" s="13" t="str">
        <f>Master!A4</f>
        <v>Site 1</v>
      </c>
      <c r="B3" s="2">
        <f>Master!B4</f>
        <v>0</v>
      </c>
      <c r="C3" s="23">
        <f>Master!F4</f>
        <v>0</v>
      </c>
      <c r="D3" s="24">
        <f>SUM((C3*1000)*D$2)</f>
        <v>0</v>
      </c>
      <c r="E3" s="25">
        <v>0</v>
      </c>
      <c r="F3" s="26">
        <f>IF(('Site 1'!C21)="x",".7")+IF('Site 1'!D21="x",".6")+IF('Site 1'!E21="x", ".5")+IF('Site 1'!F21="x", ".4")+IF('Site 1'!G21="x", ".3")</f>
        <v>0</v>
      </c>
      <c r="G3" s="27">
        <f t="shared" ref="G3:G22" si="0">D3*F3</f>
        <v>0</v>
      </c>
      <c r="H3" s="27">
        <f t="shared" ref="H3:H22" si="1">SUM(D3-(E3+G3))</f>
        <v>0</v>
      </c>
      <c r="I3" s="27">
        <f>Master!L4</f>
        <v>0</v>
      </c>
      <c r="J3" s="28" t="e">
        <f t="shared" ref="J3:J22" si="2">IF(H3&lt;I3,"none",(H3/I3))</f>
        <v>#DIV/0!</v>
      </c>
      <c r="K3" s="29">
        <f>Master!P4</f>
        <v>1</v>
      </c>
    </row>
    <row r="4" spans="1:11" ht="15.75" x14ac:dyDescent="0.25">
      <c r="A4" s="13" t="str">
        <f>Master!A5</f>
        <v>Site 2</v>
      </c>
      <c r="B4" s="2">
        <f>Master!B5</f>
        <v>0</v>
      </c>
      <c r="C4" s="23">
        <f>Master!F5</f>
        <v>0</v>
      </c>
      <c r="D4" s="24">
        <f t="shared" ref="D4:D22" si="3">SUM((C4*1000)*D$2)</f>
        <v>0</v>
      </c>
      <c r="E4" s="25">
        <v>0</v>
      </c>
      <c r="F4" s="26">
        <f>IF(('Site 2'!C21)="x",".7")+IF(('Site 2'!D21)="x",".6")+IF(('Site 2'!E21)="x", ".5")+IF(('Site 2'!F21)="x", ".4")+IF(('Site 2'!G21)="x", ".3")</f>
        <v>0</v>
      </c>
      <c r="G4" s="27">
        <f t="shared" si="0"/>
        <v>0</v>
      </c>
      <c r="H4" s="27">
        <f t="shared" si="1"/>
        <v>0</v>
      </c>
      <c r="I4" s="27">
        <f>Master!L5</f>
        <v>0</v>
      </c>
      <c r="J4" s="28" t="e">
        <f t="shared" si="2"/>
        <v>#DIV/0!</v>
      </c>
      <c r="K4" s="29">
        <f>Master!P5</f>
        <v>1</v>
      </c>
    </row>
    <row r="5" spans="1:11" ht="15.75" x14ac:dyDescent="0.25">
      <c r="A5" s="13" t="str">
        <f>Master!A6</f>
        <v>Site 3</v>
      </c>
      <c r="B5" s="2">
        <f>Master!B6</f>
        <v>0</v>
      </c>
      <c r="C5" s="23">
        <f>Master!F6</f>
        <v>0</v>
      </c>
      <c r="D5" s="24">
        <f t="shared" si="3"/>
        <v>0</v>
      </c>
      <c r="E5" s="25">
        <v>0</v>
      </c>
      <c r="F5" s="26">
        <f>IF(('Site 3'!C21)="x",".7")+IF('Site 3'!D21="x",".6")+IF('Site 3'!E21="x", ".5")+IF('Site 3'!F21="x", ".4")+IF('Site 3'!G21="x", ".3")</f>
        <v>0</v>
      </c>
      <c r="G5" s="27">
        <f t="shared" si="0"/>
        <v>0</v>
      </c>
      <c r="H5" s="27">
        <f t="shared" si="1"/>
        <v>0</v>
      </c>
      <c r="I5" s="27">
        <f>Master!L6</f>
        <v>0</v>
      </c>
      <c r="J5" s="28" t="e">
        <f t="shared" si="2"/>
        <v>#DIV/0!</v>
      </c>
      <c r="K5" s="29">
        <f>Master!P6</f>
        <v>1</v>
      </c>
    </row>
    <row r="6" spans="1:11" ht="15.75" x14ac:dyDescent="0.25">
      <c r="A6" s="13" t="str">
        <f>Master!A7</f>
        <v>Site 4</v>
      </c>
      <c r="B6" s="2">
        <f>Master!B7</f>
        <v>0</v>
      </c>
      <c r="C6" s="23">
        <f>Master!F7</f>
        <v>0</v>
      </c>
      <c r="D6" s="24">
        <f t="shared" si="3"/>
        <v>0</v>
      </c>
      <c r="E6" s="25">
        <v>0</v>
      </c>
      <c r="F6" s="26">
        <f>IF(('Site 4'!C21)="x",".7")+IF('Site 4'!D21="x",".6")+IF('Site 4'!E21="x", ".5")+IF('Site 4'!F21="x", ".4")+IF('Site 4'!G21="x", ".3")</f>
        <v>0</v>
      </c>
      <c r="G6" s="27">
        <f t="shared" si="0"/>
        <v>0</v>
      </c>
      <c r="H6" s="27">
        <f t="shared" si="1"/>
        <v>0</v>
      </c>
      <c r="I6" s="27">
        <f>Master!L7</f>
        <v>0</v>
      </c>
      <c r="J6" s="28" t="e">
        <f t="shared" si="2"/>
        <v>#DIV/0!</v>
      </c>
      <c r="K6" s="29">
        <f>Master!P7</f>
        <v>1</v>
      </c>
    </row>
    <row r="7" spans="1:11" ht="15.75" x14ac:dyDescent="0.25">
      <c r="A7" s="13" t="str">
        <f>Master!A8</f>
        <v>Site 5</v>
      </c>
      <c r="B7" s="2">
        <f>Master!B8</f>
        <v>0</v>
      </c>
      <c r="C7" s="23">
        <f>Master!F8</f>
        <v>0</v>
      </c>
      <c r="D7" s="24">
        <f t="shared" si="3"/>
        <v>0</v>
      </c>
      <c r="E7" s="25">
        <v>0</v>
      </c>
      <c r="F7" s="26">
        <f>IF(('Site 5'!C21)="x",".7")+IF('Site 5'!D21="x",".6")+IF('Site 5'!E21="x", ".5")+IF('Site 5'!F21="x", ".4")+IF('Site 5'!G21="x", ".3")</f>
        <v>0</v>
      </c>
      <c r="G7" s="27">
        <f t="shared" si="0"/>
        <v>0</v>
      </c>
      <c r="H7" s="27">
        <f t="shared" si="1"/>
        <v>0</v>
      </c>
      <c r="I7" s="27">
        <f>Master!L8</f>
        <v>0</v>
      </c>
      <c r="J7" s="28" t="e">
        <f t="shared" si="2"/>
        <v>#DIV/0!</v>
      </c>
      <c r="K7" s="29">
        <f>Master!P8</f>
        <v>1</v>
      </c>
    </row>
    <row r="8" spans="1:11" ht="15.75" x14ac:dyDescent="0.25">
      <c r="A8" s="13" t="str">
        <f>Master!A9</f>
        <v>Site 6</v>
      </c>
      <c r="B8" s="2">
        <f>Master!B9</f>
        <v>0</v>
      </c>
      <c r="C8" s="23">
        <f>Master!F9</f>
        <v>0</v>
      </c>
      <c r="D8" s="24">
        <f t="shared" si="3"/>
        <v>0</v>
      </c>
      <c r="E8" s="25">
        <v>0</v>
      </c>
      <c r="F8" s="26">
        <f>IF(('Site 6'!C21)="x",".7")+IF('Site 6'!D21="x",".6")+IF('Site 6'!E21="x", ".5")+IF('Site 6'!F21="x", ".4")+IF('Site 6'!G21="x", ".3")</f>
        <v>0</v>
      </c>
      <c r="G8" s="27">
        <f t="shared" si="0"/>
        <v>0</v>
      </c>
      <c r="H8" s="27">
        <f t="shared" si="1"/>
        <v>0</v>
      </c>
      <c r="I8" s="27">
        <f>Master!L9</f>
        <v>0</v>
      </c>
      <c r="J8" s="28" t="e">
        <f t="shared" si="2"/>
        <v>#DIV/0!</v>
      </c>
      <c r="K8" s="29">
        <f>Master!P9</f>
        <v>1</v>
      </c>
    </row>
    <row r="9" spans="1:11" ht="15.75" x14ac:dyDescent="0.25">
      <c r="A9" s="13" t="str">
        <f>Master!A10</f>
        <v>Site 7</v>
      </c>
      <c r="B9" s="2">
        <f>Master!B10</f>
        <v>0</v>
      </c>
      <c r="C9" s="23">
        <f>Master!F10</f>
        <v>0</v>
      </c>
      <c r="D9" s="24">
        <f t="shared" si="3"/>
        <v>0</v>
      </c>
      <c r="E9" s="25">
        <v>0</v>
      </c>
      <c r="F9" s="26">
        <f>IF(('Site 7'!C21)="x",".7")+IF('Site 7'!D21="x",".6")+IF('Site 7'!E21="x", ".5")+IF('Site 7'!F21="x", ".4")+IF('Site 7'!G21="x", ".3")</f>
        <v>0</v>
      </c>
      <c r="G9" s="27">
        <f t="shared" si="0"/>
        <v>0</v>
      </c>
      <c r="H9" s="27">
        <f t="shared" si="1"/>
        <v>0</v>
      </c>
      <c r="I9" s="27">
        <f>Master!L10</f>
        <v>0</v>
      </c>
      <c r="J9" s="28" t="e">
        <f t="shared" si="2"/>
        <v>#DIV/0!</v>
      </c>
      <c r="K9" s="29">
        <f>Master!P10</f>
        <v>1</v>
      </c>
    </row>
    <row r="10" spans="1:11" ht="15.75" x14ac:dyDescent="0.25">
      <c r="A10" s="13" t="str">
        <f>Master!A11</f>
        <v>Site 8</v>
      </c>
      <c r="B10" s="2">
        <f>Master!B11</f>
        <v>0</v>
      </c>
      <c r="C10" s="23">
        <f>Master!F11</f>
        <v>0</v>
      </c>
      <c r="D10" s="24">
        <f t="shared" si="3"/>
        <v>0</v>
      </c>
      <c r="E10" s="25">
        <v>0</v>
      </c>
      <c r="F10" s="26">
        <f>IF(('Site 8'!C21)="x",".7")+IF('Site 8'!D21="x",".6")+IF('Site 8'!E21="x", ".5")+IF('Site 8'!F21="x", ".4")+IF('Site 8'!G21="x", ".3")</f>
        <v>0</v>
      </c>
      <c r="G10" s="27">
        <f t="shared" si="0"/>
        <v>0</v>
      </c>
      <c r="H10" s="27">
        <f t="shared" si="1"/>
        <v>0</v>
      </c>
      <c r="I10" s="27">
        <f>Master!L11</f>
        <v>0</v>
      </c>
      <c r="J10" s="28" t="e">
        <f t="shared" si="2"/>
        <v>#DIV/0!</v>
      </c>
      <c r="K10" s="29">
        <f>Master!P11</f>
        <v>1</v>
      </c>
    </row>
    <row r="11" spans="1:11" ht="15.75" x14ac:dyDescent="0.25">
      <c r="A11" s="13" t="str">
        <f>Master!A12</f>
        <v>Site 9</v>
      </c>
      <c r="B11" s="2">
        <f>Master!B12</f>
        <v>0</v>
      </c>
      <c r="C11" s="23">
        <f>Master!F12</f>
        <v>0</v>
      </c>
      <c r="D11" s="24">
        <f t="shared" si="3"/>
        <v>0</v>
      </c>
      <c r="E11" s="25">
        <v>0</v>
      </c>
      <c r="F11" s="26">
        <f>IF(('Site 9'!C21)="x",".7")+IF('Site 9'!D21="x",".6")+IF('Site 9'!E21="x", ".5")+IF('Site 9'!F21="x", ".4")+IF('Site 9'!G21="x", ".3")</f>
        <v>0</v>
      </c>
      <c r="G11" s="27">
        <f t="shared" si="0"/>
        <v>0</v>
      </c>
      <c r="H11" s="27">
        <f t="shared" si="1"/>
        <v>0</v>
      </c>
      <c r="I11" s="27">
        <f>Master!L12</f>
        <v>0</v>
      </c>
      <c r="J11" s="28" t="e">
        <f t="shared" si="2"/>
        <v>#DIV/0!</v>
      </c>
      <c r="K11" s="29">
        <f>Master!P12</f>
        <v>1</v>
      </c>
    </row>
    <row r="12" spans="1:11" ht="15.75" x14ac:dyDescent="0.25">
      <c r="A12" s="13" t="str">
        <f>Master!A13</f>
        <v>Site 10</v>
      </c>
      <c r="B12" s="2">
        <f>Master!B13</f>
        <v>0</v>
      </c>
      <c r="C12" s="23">
        <f>Master!F13</f>
        <v>0</v>
      </c>
      <c r="D12" s="24">
        <f t="shared" si="3"/>
        <v>0</v>
      </c>
      <c r="E12" s="25">
        <v>0</v>
      </c>
      <c r="F12" s="26">
        <f>IF(('Site 10'!C21)="x",".7")+IF('Site 10'!D21="x",".6")+IF('Site 10'!E21="x", ".5")+IF('Site 10'!F21="x", ".4")+IF('Site 10'!G21="x", ".3")</f>
        <v>0</v>
      </c>
      <c r="G12" s="27">
        <f t="shared" si="0"/>
        <v>0</v>
      </c>
      <c r="H12" s="27">
        <f t="shared" si="1"/>
        <v>0</v>
      </c>
      <c r="I12" s="27">
        <f>Master!L13</f>
        <v>0</v>
      </c>
      <c r="J12" s="30" t="e">
        <f t="shared" si="2"/>
        <v>#DIV/0!</v>
      </c>
      <c r="K12" s="29">
        <f>Master!P13</f>
        <v>1</v>
      </c>
    </row>
    <row r="13" spans="1:11" ht="15.75" x14ac:dyDescent="0.25">
      <c r="A13" s="13" t="str">
        <f>Master!A14</f>
        <v>Site 11</v>
      </c>
      <c r="B13" s="2">
        <f>Master!B14</f>
        <v>0</v>
      </c>
      <c r="C13" s="23">
        <f>Master!F14</f>
        <v>0</v>
      </c>
      <c r="D13" s="24">
        <f t="shared" si="3"/>
        <v>0</v>
      </c>
      <c r="E13" s="25">
        <v>0</v>
      </c>
      <c r="F13" s="26">
        <f>IF(('Site 11'!C21)="x",".7")+IF('Site 11'!D21="x",".6")+IF('Site 11'!E21="x", ".5")+IF('Site 11'!F21="x", ".4")+IF('Site 11'!G21="x", ".3")</f>
        <v>0</v>
      </c>
      <c r="G13" s="27">
        <f t="shared" si="0"/>
        <v>0</v>
      </c>
      <c r="H13" s="27">
        <f t="shared" si="1"/>
        <v>0</v>
      </c>
      <c r="I13" s="27">
        <f>Master!L14</f>
        <v>0</v>
      </c>
      <c r="J13" s="28" t="e">
        <f t="shared" si="2"/>
        <v>#DIV/0!</v>
      </c>
      <c r="K13" s="29">
        <f>Master!P14</f>
        <v>1</v>
      </c>
    </row>
    <row r="14" spans="1:11" ht="15.75" x14ac:dyDescent="0.25">
      <c r="A14" s="13" t="str">
        <f>Master!A15</f>
        <v>Site 12</v>
      </c>
      <c r="B14" s="2">
        <f>Master!B15</f>
        <v>0</v>
      </c>
      <c r="C14" s="23">
        <f>Master!F15</f>
        <v>0</v>
      </c>
      <c r="D14" s="24">
        <f t="shared" si="3"/>
        <v>0</v>
      </c>
      <c r="E14" s="25">
        <v>0</v>
      </c>
      <c r="F14" s="26">
        <f>IF(('Site 12'!C21)="x",".7")+IF('Site 12'!D21="x",".6")+IF('Site 12'!E21="x", ".5")+IF('Site 12'!F21="x", ".4")+IF('Site 12'!G21="x", ".3")</f>
        <v>0</v>
      </c>
      <c r="G14" s="27">
        <f t="shared" si="0"/>
        <v>0</v>
      </c>
      <c r="H14" s="27">
        <f t="shared" si="1"/>
        <v>0</v>
      </c>
      <c r="I14" s="27">
        <f>Master!L15</f>
        <v>0</v>
      </c>
      <c r="J14" s="28" t="e">
        <f t="shared" si="2"/>
        <v>#DIV/0!</v>
      </c>
      <c r="K14" s="29">
        <f>Master!P15</f>
        <v>1</v>
      </c>
    </row>
    <row r="15" spans="1:11" ht="15.75" x14ac:dyDescent="0.25">
      <c r="A15" s="13" t="str">
        <f>Master!A16</f>
        <v>Site 13</v>
      </c>
      <c r="B15" s="2">
        <f>Master!B16</f>
        <v>0</v>
      </c>
      <c r="C15" s="23">
        <f>Master!F16</f>
        <v>0</v>
      </c>
      <c r="D15" s="24">
        <f t="shared" si="3"/>
        <v>0</v>
      </c>
      <c r="E15" s="25">
        <v>0</v>
      </c>
      <c r="F15" s="26">
        <f>IF(('Site 13'!C21)="x",".7")+IF('Site 13'!D21="x",".6")+IF('Site 13'!E21="x", ".5")+IF('Site 13'!F21="x", ".4")+IF('Site 13'!G21="x", ".3")</f>
        <v>0</v>
      </c>
      <c r="G15" s="27">
        <f t="shared" si="0"/>
        <v>0</v>
      </c>
      <c r="H15" s="27">
        <f t="shared" si="1"/>
        <v>0</v>
      </c>
      <c r="I15" s="27">
        <f>Master!L16</f>
        <v>0</v>
      </c>
      <c r="J15" s="28" t="e">
        <f t="shared" si="2"/>
        <v>#DIV/0!</v>
      </c>
      <c r="K15" s="29">
        <f>Master!P16</f>
        <v>1</v>
      </c>
    </row>
    <row r="16" spans="1:11" ht="15.75" x14ac:dyDescent="0.25">
      <c r="A16" s="13" t="str">
        <f>Master!A17</f>
        <v>Site 14</v>
      </c>
      <c r="B16" s="2">
        <f>Master!B17</f>
        <v>0</v>
      </c>
      <c r="C16" s="23">
        <f>Master!F17</f>
        <v>0</v>
      </c>
      <c r="D16" s="24">
        <f t="shared" si="3"/>
        <v>0</v>
      </c>
      <c r="E16" s="25">
        <v>0</v>
      </c>
      <c r="F16" s="26">
        <f>IF(('Site 14'!C21)="x",".7")+IF('Site 14'!D21="x",".6")+IF('Site 14'!E21="x", ".5")+IF('Site 14'!F21="x", ".4")+IF('Site 14'!G21="x", ".3")</f>
        <v>0</v>
      </c>
      <c r="G16" s="27">
        <f t="shared" si="0"/>
        <v>0</v>
      </c>
      <c r="H16" s="27">
        <f t="shared" si="1"/>
        <v>0</v>
      </c>
      <c r="I16" s="27">
        <f>Master!L17</f>
        <v>0</v>
      </c>
      <c r="J16" s="28" t="e">
        <f t="shared" si="2"/>
        <v>#DIV/0!</v>
      </c>
      <c r="K16" s="29">
        <f>Master!P17</f>
        <v>1</v>
      </c>
    </row>
    <row r="17" spans="1:11" ht="15.75" x14ac:dyDescent="0.25">
      <c r="A17" s="13" t="str">
        <f>Master!A18</f>
        <v>Site 15</v>
      </c>
      <c r="B17" s="2">
        <f>Master!B18</f>
        <v>0</v>
      </c>
      <c r="C17" s="23">
        <f>Master!F18</f>
        <v>0</v>
      </c>
      <c r="D17" s="24">
        <f t="shared" si="3"/>
        <v>0</v>
      </c>
      <c r="E17" s="25">
        <v>0</v>
      </c>
      <c r="F17" s="26">
        <f>IF(('Site 15'!C21)="x",".7")+IF('Site 15'!D21="x",".6")+IF('Site 15'!E21="x", ".5")+IF('Site 15'!F21="x", ".4")+IF('Site 15'!G21="x", ".3")</f>
        <v>0</v>
      </c>
      <c r="G17" s="27">
        <f t="shared" si="0"/>
        <v>0</v>
      </c>
      <c r="H17" s="27">
        <f t="shared" si="1"/>
        <v>0</v>
      </c>
      <c r="I17" s="27">
        <f>Master!L18</f>
        <v>0</v>
      </c>
      <c r="J17" s="28" t="e">
        <f t="shared" si="2"/>
        <v>#DIV/0!</v>
      </c>
      <c r="K17" s="29">
        <f>Master!P18</f>
        <v>1</v>
      </c>
    </row>
    <row r="18" spans="1:11" ht="15.75" x14ac:dyDescent="0.25">
      <c r="A18" s="13" t="str">
        <f>Master!A19</f>
        <v>Site 16</v>
      </c>
      <c r="B18" s="2">
        <f>Master!B19</f>
        <v>0</v>
      </c>
      <c r="C18" s="23">
        <f>Master!F19</f>
        <v>0</v>
      </c>
      <c r="D18" s="24">
        <f t="shared" si="3"/>
        <v>0</v>
      </c>
      <c r="E18" s="25">
        <v>0</v>
      </c>
      <c r="F18" s="26">
        <f>IF(('Site 16'!C21)="x",".7")+IF('Site 16'!D21="x",".6")+IF('Site 16'!E21="x", ".5")+IF('Site 16'!F21="x", ".4")+IF('Site 16'!G21="x", ".3")</f>
        <v>0</v>
      </c>
      <c r="G18" s="27">
        <f t="shared" si="0"/>
        <v>0</v>
      </c>
      <c r="H18" s="27">
        <f t="shared" si="1"/>
        <v>0</v>
      </c>
      <c r="I18" s="27">
        <f>Master!L19</f>
        <v>0</v>
      </c>
      <c r="J18" s="28" t="e">
        <f t="shared" si="2"/>
        <v>#DIV/0!</v>
      </c>
      <c r="K18" s="29">
        <f>Master!P19</f>
        <v>1</v>
      </c>
    </row>
    <row r="19" spans="1:11" ht="15.75" x14ac:dyDescent="0.25">
      <c r="A19" s="13" t="str">
        <f>Master!A20</f>
        <v>Site 17</v>
      </c>
      <c r="B19" s="2">
        <f>Master!B20</f>
        <v>0</v>
      </c>
      <c r="C19" s="23">
        <f>Master!F20</f>
        <v>0</v>
      </c>
      <c r="D19" s="24">
        <f t="shared" si="3"/>
        <v>0</v>
      </c>
      <c r="E19" s="25">
        <v>0</v>
      </c>
      <c r="F19" s="26">
        <f>IF(('Site 17'!C21)="x",".7")+IF('Site 17'!D21="x",".6")+IF('Site 17'!E21="x", ".5")+IF('Site 17'!F21="x", ".4")+IF('Site 17'!G21="x", ".3")</f>
        <v>0</v>
      </c>
      <c r="G19" s="27">
        <f t="shared" si="0"/>
        <v>0</v>
      </c>
      <c r="H19" s="27">
        <f t="shared" si="1"/>
        <v>0</v>
      </c>
      <c r="I19" s="27">
        <f>Master!L20</f>
        <v>0</v>
      </c>
      <c r="J19" s="28" t="e">
        <f t="shared" si="2"/>
        <v>#DIV/0!</v>
      </c>
      <c r="K19" s="29">
        <f>Master!P20</f>
        <v>1</v>
      </c>
    </row>
    <row r="20" spans="1:11" ht="15.75" x14ac:dyDescent="0.25">
      <c r="A20" s="13" t="str">
        <f>Master!A21</f>
        <v>Site 18</v>
      </c>
      <c r="B20" s="2">
        <f>Master!B21</f>
        <v>0</v>
      </c>
      <c r="C20" s="23">
        <f>Master!F21</f>
        <v>0</v>
      </c>
      <c r="D20" s="24">
        <f t="shared" si="3"/>
        <v>0</v>
      </c>
      <c r="E20" s="25">
        <v>0</v>
      </c>
      <c r="F20" s="26">
        <f>IF(('Site 18'!C21)="x",".7")+IF('Site 18'!D21="x",".6")+IF('Site 18'!E21="x", ".5")+IF('Site 18'!F21="x", ".4")+IF('Site 18'!G21="x", ".3")</f>
        <v>0</v>
      </c>
      <c r="G20" s="27">
        <f t="shared" si="0"/>
        <v>0</v>
      </c>
      <c r="H20" s="27">
        <f t="shared" si="1"/>
        <v>0</v>
      </c>
      <c r="I20" s="27">
        <f>Master!L21</f>
        <v>0</v>
      </c>
      <c r="J20" s="28" t="e">
        <f t="shared" si="2"/>
        <v>#DIV/0!</v>
      </c>
      <c r="K20" s="29">
        <f>Master!P21</f>
        <v>1</v>
      </c>
    </row>
    <row r="21" spans="1:11" ht="15.75" x14ac:dyDescent="0.25">
      <c r="A21" s="13" t="str">
        <f>Master!A22</f>
        <v>Site 19</v>
      </c>
      <c r="B21" s="2">
        <f>Master!B22</f>
        <v>0</v>
      </c>
      <c r="C21" s="23">
        <f>Master!F22</f>
        <v>0</v>
      </c>
      <c r="D21" s="24">
        <f t="shared" si="3"/>
        <v>0</v>
      </c>
      <c r="E21" s="25">
        <v>0</v>
      </c>
      <c r="F21" s="26">
        <f>IF(('Site 19'!C21)="x",".7")+IF('Site 19'!D21="x",".6")+IF('Site 19'!E21="x", ".5")+IF('Site 19'!F21="x", ".4")+IF('Site 19'!G21="x", ".3")</f>
        <v>0</v>
      </c>
      <c r="G21" s="27">
        <f t="shared" si="0"/>
        <v>0</v>
      </c>
      <c r="H21" s="27">
        <f t="shared" si="1"/>
        <v>0</v>
      </c>
      <c r="I21" s="27">
        <f>Master!L22</f>
        <v>0</v>
      </c>
      <c r="J21" s="28" t="e">
        <f t="shared" si="2"/>
        <v>#DIV/0!</v>
      </c>
      <c r="K21" s="29">
        <f>Master!P22</f>
        <v>1</v>
      </c>
    </row>
    <row r="22" spans="1:11" ht="15.75" x14ac:dyDescent="0.25">
      <c r="A22" s="13" t="str">
        <f>Master!A23</f>
        <v>Site 20</v>
      </c>
      <c r="B22" s="2">
        <f>Master!B23</f>
        <v>0</v>
      </c>
      <c r="C22" s="23">
        <f>Master!F23</f>
        <v>0</v>
      </c>
      <c r="D22" s="24">
        <f t="shared" si="3"/>
        <v>0</v>
      </c>
      <c r="E22" s="25">
        <v>0</v>
      </c>
      <c r="F22" s="26">
        <f>IF(('Site 20'!C21)="x",".7")+IF('Site 20'!D21="x",".6")+IF('Site 20'!E21="x", ".5")+IF('Site 20'!F21="x", ".4")+IF('Site 20'!G21="x", ".3")</f>
        <v>0</v>
      </c>
      <c r="G22" s="27">
        <f t="shared" si="0"/>
        <v>0</v>
      </c>
      <c r="H22" s="27">
        <f t="shared" si="1"/>
        <v>0</v>
      </c>
      <c r="I22" s="27">
        <f>Master!L23</f>
        <v>0</v>
      </c>
      <c r="J22" s="28" t="e">
        <f t="shared" si="2"/>
        <v>#DIV/0!</v>
      </c>
      <c r="K22" s="29">
        <f>Master!P23</f>
        <v>1</v>
      </c>
    </row>
    <row r="24" spans="1:11" x14ac:dyDescent="0.25">
      <c r="A24" s="119" t="s">
        <v>24</v>
      </c>
      <c r="B24" s="119"/>
      <c r="C24" s="119"/>
      <c r="D24" s="119"/>
      <c r="E24" s="119"/>
      <c r="F24" s="119"/>
      <c r="G24" s="119"/>
      <c r="H24" s="119"/>
      <c r="I24" s="119"/>
      <c r="J24" s="119"/>
      <c r="K24" s="119"/>
    </row>
    <row r="25" spans="1:11" x14ac:dyDescent="0.25">
      <c r="A25" s="120" t="s">
        <v>236</v>
      </c>
      <c r="B25" s="120"/>
      <c r="C25" s="120"/>
      <c r="D25" s="120"/>
      <c r="E25" s="120"/>
      <c r="F25" s="120"/>
      <c r="G25" s="120"/>
      <c r="H25" s="120"/>
      <c r="I25" s="120"/>
      <c r="J25" s="120"/>
      <c r="K25" s="120"/>
    </row>
    <row r="26" spans="1:11" x14ac:dyDescent="0.25">
      <c r="A26" s="120" t="s">
        <v>242</v>
      </c>
      <c r="B26" s="120"/>
      <c r="C26" s="120"/>
      <c r="D26" s="120"/>
      <c r="E26" s="120"/>
      <c r="F26" s="120"/>
      <c r="G26" s="120"/>
      <c r="H26" s="120"/>
      <c r="I26" s="120"/>
      <c r="J26" s="120"/>
      <c r="K26" s="120"/>
    </row>
    <row r="27" spans="1:11" x14ac:dyDescent="0.25">
      <c r="A27" s="120" t="s">
        <v>237</v>
      </c>
      <c r="B27" s="120"/>
      <c r="C27" s="120"/>
      <c r="D27" s="120"/>
      <c r="E27" s="120"/>
      <c r="F27" s="120"/>
      <c r="G27" s="120"/>
      <c r="H27" s="120"/>
      <c r="I27" s="120"/>
      <c r="J27" s="120"/>
      <c r="K27" s="120"/>
    </row>
    <row r="28" spans="1:11" x14ac:dyDescent="0.25">
      <c r="A28" s="120" t="s">
        <v>238</v>
      </c>
      <c r="B28" s="120"/>
      <c r="C28" s="120"/>
      <c r="D28" s="120"/>
      <c r="E28" s="120"/>
      <c r="F28" s="120"/>
      <c r="G28" s="120"/>
      <c r="H28" s="120"/>
      <c r="I28" s="120"/>
      <c r="J28" s="120"/>
      <c r="K28" s="120"/>
    </row>
  </sheetData>
  <sheetProtection algorithmName="SHA-512" hashValue="3vYn1tZBFok5XttZHrIeetAf1wUSzbiMjX0VVum+aNOUDh0tHMUynJKBXj7dr9G9ORM7uY8wDqp8BZYHydiDjQ==" saltValue="sUHc5F3AeWoXq+agxBQhkQ==" spinCount="100000" sheet="1" objects="1" scenarios="1"/>
  <mergeCells count="15">
    <mergeCell ref="K1:K2"/>
    <mergeCell ref="A1:A2"/>
    <mergeCell ref="B1:B2"/>
    <mergeCell ref="C1:C2"/>
    <mergeCell ref="E1:E2"/>
    <mergeCell ref="F1:F2"/>
    <mergeCell ref="G1:G2"/>
    <mergeCell ref="H1:H2"/>
    <mergeCell ref="I1:I2"/>
    <mergeCell ref="J1:J2"/>
    <mergeCell ref="A24:K24"/>
    <mergeCell ref="A25:K25"/>
    <mergeCell ref="A26:K26"/>
    <mergeCell ref="A27:K27"/>
    <mergeCell ref="A28:K2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C06BF-D6AC-4B69-8FFB-9A3578A236D7}">
  <sheetPr codeName="Sheet4"/>
  <dimension ref="A1:N47"/>
  <sheetViews>
    <sheetView zoomScale="80" zoomScaleNormal="80" workbookViewId="0">
      <selection activeCell="D42" sqref="D42"/>
    </sheetView>
  </sheetViews>
  <sheetFormatPr defaultColWidth="8.7109375" defaultRowHeight="15.75" x14ac:dyDescent="0.25"/>
  <cols>
    <col min="1" max="1" width="8.7109375" style="2"/>
    <col min="2" max="2" width="34.42578125" style="2" bestFit="1" customWidth="1"/>
    <col min="3" max="3" width="35.5703125" style="2" bestFit="1" customWidth="1"/>
    <col min="4" max="4" width="34.85546875" style="2" bestFit="1" customWidth="1"/>
    <col min="5" max="5" width="31.28515625" style="2" bestFit="1" customWidth="1"/>
    <col min="6" max="6" width="31.7109375" style="2" bestFit="1" customWidth="1"/>
    <col min="7" max="7" width="36.140625" style="2" bestFit="1" customWidth="1"/>
    <col min="8" max="8" width="2.28515625" style="2" customWidth="1"/>
    <col min="9" max="9" width="17" style="2" customWidth="1"/>
    <col min="10" max="10" width="17.28515625" style="2" customWidth="1"/>
    <col min="11" max="16384" width="8.7109375" style="2"/>
  </cols>
  <sheetData>
    <row r="1" spans="1:14" x14ac:dyDescent="0.25">
      <c r="A1" s="139" t="s">
        <v>5</v>
      </c>
      <c r="B1" s="139"/>
      <c r="C1" s="139"/>
      <c r="D1" s="32" t="s">
        <v>201</v>
      </c>
      <c r="E1" s="32" t="s">
        <v>202</v>
      </c>
      <c r="F1" s="32" t="s">
        <v>203</v>
      </c>
      <c r="G1" s="32" t="s">
        <v>6</v>
      </c>
      <c r="H1" s="33"/>
      <c r="I1" s="34" t="s">
        <v>7</v>
      </c>
      <c r="J1" s="35" t="s">
        <v>8</v>
      </c>
    </row>
    <row r="2" spans="1:14" x14ac:dyDescent="0.25">
      <c r="A2" s="140" t="s">
        <v>124</v>
      </c>
      <c r="B2" s="140"/>
      <c r="C2" s="140"/>
      <c r="D2" s="137">
        <v>491438</v>
      </c>
      <c r="E2" s="137">
        <v>693000</v>
      </c>
      <c r="F2" s="137">
        <v>48249</v>
      </c>
      <c r="G2" s="142">
        <v>427</v>
      </c>
      <c r="H2" s="33"/>
      <c r="I2" s="129">
        <f>SUM(I7:I49)</f>
        <v>81</v>
      </c>
      <c r="J2" s="147">
        <v>100</v>
      </c>
    </row>
    <row r="3" spans="1:14" x14ac:dyDescent="0.25">
      <c r="A3" s="140"/>
      <c r="B3" s="141"/>
      <c r="C3" s="141"/>
      <c r="D3" s="138"/>
      <c r="E3" s="138"/>
      <c r="F3" s="138"/>
      <c r="G3" s="143"/>
      <c r="H3" s="33"/>
      <c r="I3" s="129"/>
      <c r="J3" s="148"/>
    </row>
    <row r="4" spans="1:14" x14ac:dyDescent="0.25">
      <c r="B4" s="36" t="s">
        <v>9</v>
      </c>
      <c r="C4" s="36" t="s">
        <v>10</v>
      </c>
      <c r="D4" s="36" t="s">
        <v>11</v>
      </c>
      <c r="E4" s="36" t="s">
        <v>12</v>
      </c>
      <c r="F4" s="36" t="s">
        <v>13</v>
      </c>
      <c r="G4" s="36" t="s">
        <v>14</v>
      </c>
      <c r="H4" s="37"/>
      <c r="I4" s="38" t="s">
        <v>15</v>
      </c>
    </row>
    <row r="5" spans="1:14" x14ac:dyDescent="0.25">
      <c r="A5" s="149" t="s">
        <v>16</v>
      </c>
      <c r="B5" s="150"/>
      <c r="C5" s="150"/>
      <c r="D5" s="150"/>
      <c r="E5" s="150"/>
      <c r="F5" s="150"/>
      <c r="G5" s="151"/>
      <c r="H5" s="37"/>
      <c r="I5" s="39"/>
    </row>
    <row r="6" spans="1:14" x14ac:dyDescent="0.25">
      <c r="B6" s="40"/>
      <c r="C6" s="41" t="s">
        <v>17</v>
      </c>
      <c r="D6" s="41" t="s">
        <v>18</v>
      </c>
      <c r="E6" s="41" t="s">
        <v>19</v>
      </c>
      <c r="F6" s="41" t="s">
        <v>20</v>
      </c>
      <c r="G6" s="41" t="s">
        <v>21</v>
      </c>
      <c r="H6" s="33"/>
      <c r="K6" s="125" t="s">
        <v>24</v>
      </c>
      <c r="L6" s="125"/>
      <c r="M6" s="125"/>
      <c r="N6" s="125"/>
    </row>
    <row r="7" spans="1:14" x14ac:dyDescent="0.25">
      <c r="B7" s="42" t="s">
        <v>22</v>
      </c>
      <c r="C7" s="43" t="s">
        <v>23</v>
      </c>
      <c r="D7" s="43"/>
      <c r="E7" s="43"/>
      <c r="F7" s="43"/>
      <c r="G7" s="43"/>
      <c r="H7" s="33"/>
      <c r="I7" s="44">
        <f>IF(C7="x","5")+IF(D7="x","4")+IF(E7="x", "3")+IF(F7="x", "2")+IF(G7="x", "1")</f>
        <v>5</v>
      </c>
      <c r="K7" s="130" t="s">
        <v>30</v>
      </c>
      <c r="L7" s="131"/>
      <c r="M7" s="131"/>
      <c r="N7" s="132"/>
    </row>
    <row r="8" spans="1:14" ht="14.45" customHeight="1" x14ac:dyDescent="0.25">
      <c r="B8" s="45"/>
      <c r="C8" s="46" t="s">
        <v>25</v>
      </c>
      <c r="D8" s="46" t="s">
        <v>26</v>
      </c>
      <c r="E8" s="46" t="s">
        <v>27</v>
      </c>
      <c r="F8" s="46" t="s">
        <v>28</v>
      </c>
      <c r="G8" s="46" t="s">
        <v>29</v>
      </c>
      <c r="H8" s="33"/>
      <c r="K8" s="133"/>
      <c r="L8" s="134"/>
      <c r="M8" s="134"/>
      <c r="N8" s="135"/>
    </row>
    <row r="9" spans="1:14" x14ac:dyDescent="0.25">
      <c r="B9" s="42" t="s">
        <v>31</v>
      </c>
      <c r="C9" s="43"/>
      <c r="D9" s="43" t="s">
        <v>23</v>
      </c>
      <c r="E9" s="43"/>
      <c r="F9" s="43"/>
      <c r="G9" s="43"/>
      <c r="H9" s="33"/>
      <c r="I9" s="44">
        <f>IF(C9="x","10")+IF(D9="x","8")+IF(E9="x", "6")+IF(F9="x", "4")+IF(G9="x", "2")</f>
        <v>8</v>
      </c>
      <c r="K9" s="133"/>
      <c r="L9" s="134"/>
      <c r="M9" s="134"/>
      <c r="N9" s="135"/>
    </row>
    <row r="10" spans="1:14" x14ac:dyDescent="0.25">
      <c r="B10" s="43"/>
      <c r="C10" s="46" t="s">
        <v>32</v>
      </c>
      <c r="D10" s="46" t="s">
        <v>33</v>
      </c>
      <c r="E10" s="46" t="s">
        <v>34</v>
      </c>
      <c r="F10" s="46" t="s">
        <v>35</v>
      </c>
      <c r="G10" s="46" t="s">
        <v>36</v>
      </c>
      <c r="H10" s="33"/>
      <c r="K10" s="133"/>
      <c r="L10" s="134"/>
      <c r="M10" s="134"/>
      <c r="N10" s="135"/>
    </row>
    <row r="11" spans="1:14" x14ac:dyDescent="0.25">
      <c r="B11" s="47" t="s">
        <v>37</v>
      </c>
      <c r="C11" s="43" t="s">
        <v>23</v>
      </c>
      <c r="D11" s="43"/>
      <c r="E11" s="43"/>
      <c r="F11" s="43"/>
      <c r="G11" s="43"/>
      <c r="H11" s="33"/>
      <c r="I11" s="44">
        <f>IF(C11="x","7.5")+IF(D11="x","6")+IF(E11="x", "4.5")+IF(F11="x", "3")+IF(G11="x", "1.5")</f>
        <v>7.5</v>
      </c>
      <c r="K11" s="133"/>
      <c r="L11" s="134"/>
      <c r="M11" s="134"/>
      <c r="N11" s="135"/>
    </row>
    <row r="12" spans="1:14" x14ac:dyDescent="0.25">
      <c r="B12" s="43"/>
      <c r="C12" s="46" t="s">
        <v>38</v>
      </c>
      <c r="D12" s="46" t="s">
        <v>39</v>
      </c>
      <c r="E12" s="46" t="s">
        <v>40</v>
      </c>
      <c r="F12" s="46" t="s">
        <v>41</v>
      </c>
      <c r="G12" s="46">
        <v>0</v>
      </c>
      <c r="H12" s="33"/>
      <c r="K12" s="133"/>
      <c r="L12" s="134"/>
      <c r="M12" s="134"/>
      <c r="N12" s="135"/>
    </row>
    <row r="13" spans="1:14" ht="14.45" customHeight="1" x14ac:dyDescent="0.25">
      <c r="B13" s="47" t="s">
        <v>42</v>
      </c>
      <c r="C13" s="43" t="s">
        <v>23</v>
      </c>
      <c r="D13" s="43"/>
      <c r="E13" s="43"/>
      <c r="F13" s="43"/>
      <c r="G13" s="43"/>
      <c r="H13" s="33"/>
      <c r="I13" s="44">
        <f>IF(C13="x","7.5")+IF(D13="x","6")+IF(E13="x", "4.5")+IF(F13="x", "3")+IF(G13="x", "1.5")</f>
        <v>7.5</v>
      </c>
      <c r="K13" s="133"/>
      <c r="L13" s="134"/>
      <c r="M13" s="134"/>
      <c r="N13" s="135"/>
    </row>
    <row r="14" spans="1:14" x14ac:dyDescent="0.25">
      <c r="B14" s="45"/>
      <c r="C14" s="46" t="s">
        <v>43</v>
      </c>
      <c r="D14" s="46" t="s">
        <v>44</v>
      </c>
      <c r="E14" s="46" t="s">
        <v>45</v>
      </c>
      <c r="F14" s="46" t="s">
        <v>46</v>
      </c>
      <c r="G14" s="46" t="s">
        <v>47</v>
      </c>
      <c r="H14" s="33"/>
      <c r="K14" s="136" t="s">
        <v>179</v>
      </c>
      <c r="L14" s="96"/>
      <c r="M14" s="96"/>
      <c r="N14" s="96"/>
    </row>
    <row r="15" spans="1:14" x14ac:dyDescent="0.25">
      <c r="B15" s="42" t="s">
        <v>48</v>
      </c>
      <c r="C15" s="43" t="s">
        <v>23</v>
      </c>
      <c r="D15" s="43"/>
      <c r="E15" s="43"/>
      <c r="F15" s="43"/>
      <c r="G15" s="43"/>
      <c r="H15" s="33"/>
      <c r="I15" s="44">
        <f>IF(C15="x","5")+IF(D15="x","3")+IF(E15="x", "1")+IF(F15="x", "0")+IF(G15="x", "-2")</f>
        <v>5</v>
      </c>
      <c r="K15" s="96"/>
      <c r="L15" s="96"/>
      <c r="M15" s="96"/>
      <c r="N15" s="96"/>
    </row>
    <row r="16" spans="1:14" x14ac:dyDescent="0.25">
      <c r="B16" s="45"/>
      <c r="C16" s="46" t="s">
        <v>49</v>
      </c>
      <c r="D16" s="46" t="s">
        <v>50</v>
      </c>
      <c r="E16" s="46" t="s">
        <v>51</v>
      </c>
      <c r="F16" s="46" t="s">
        <v>52</v>
      </c>
      <c r="G16" s="46" t="s">
        <v>53</v>
      </c>
      <c r="H16" s="33"/>
      <c r="K16" s="96"/>
      <c r="L16" s="96"/>
      <c r="M16" s="96"/>
      <c r="N16" s="96"/>
    </row>
    <row r="17" spans="1:14" x14ac:dyDescent="0.25">
      <c r="B17" s="42" t="s">
        <v>148</v>
      </c>
      <c r="C17" s="43"/>
      <c r="D17" s="43" t="s">
        <v>23</v>
      </c>
      <c r="E17" s="43"/>
      <c r="F17" s="43"/>
      <c r="G17" s="43"/>
      <c r="H17" s="33"/>
      <c r="I17" s="44">
        <f t="shared" ref="I17:I45" si="0">IF(C17="x","5")+IF(D17="x","4")+IF(E17="x", "3")+IF(F17="x", "2")+IF(G17="x", "1")</f>
        <v>4</v>
      </c>
      <c r="K17" s="96"/>
      <c r="L17" s="96"/>
      <c r="M17" s="96"/>
      <c r="N17" s="96"/>
    </row>
    <row r="18" spans="1:14" x14ac:dyDescent="0.25">
      <c r="B18" s="43"/>
      <c r="C18" s="46" t="s">
        <v>54</v>
      </c>
      <c r="D18" s="46"/>
      <c r="E18" s="46" t="s">
        <v>55</v>
      </c>
      <c r="F18" s="46"/>
      <c r="G18" s="46" t="s">
        <v>56</v>
      </c>
      <c r="H18" s="33"/>
      <c r="K18" s="96"/>
      <c r="L18" s="96"/>
      <c r="M18" s="96"/>
      <c r="N18" s="96"/>
    </row>
    <row r="19" spans="1:14" x14ac:dyDescent="0.25">
      <c r="B19" s="47" t="s">
        <v>57</v>
      </c>
      <c r="C19" s="43"/>
      <c r="D19" s="43"/>
      <c r="E19" s="43" t="s">
        <v>23</v>
      </c>
      <c r="F19" s="43"/>
      <c r="G19" s="43"/>
      <c r="H19" s="33"/>
      <c r="I19" s="44">
        <f>IF(C19="x","10")+IF(D19="x","8")+IF(E19="x", "6")+IF(F19="x", "4")+IF(G19="x", "2")</f>
        <v>6</v>
      </c>
      <c r="K19" s="96"/>
      <c r="L19" s="96"/>
      <c r="M19" s="96"/>
      <c r="N19" s="96"/>
    </row>
    <row r="20" spans="1:14" x14ac:dyDescent="0.25">
      <c r="B20" s="43"/>
      <c r="C20" s="46" t="s">
        <v>58</v>
      </c>
      <c r="D20" s="46" t="s">
        <v>59</v>
      </c>
      <c r="E20" s="46" t="s">
        <v>60</v>
      </c>
      <c r="F20" s="46" t="s">
        <v>61</v>
      </c>
      <c r="G20" s="46" t="s">
        <v>62</v>
      </c>
      <c r="H20" s="33"/>
      <c r="K20" s="96"/>
      <c r="L20" s="96"/>
      <c r="M20" s="96"/>
      <c r="N20" s="96"/>
    </row>
    <row r="21" spans="1:14" x14ac:dyDescent="0.25">
      <c r="B21" s="47" t="s">
        <v>63</v>
      </c>
      <c r="C21" s="43"/>
      <c r="D21" s="43" t="s">
        <v>23</v>
      </c>
      <c r="E21" s="43"/>
      <c r="F21" s="43"/>
      <c r="G21" s="43"/>
      <c r="H21" s="33"/>
      <c r="I21" s="44">
        <f>IF(C21="x","10")+IF(D21="x","8")+IF(E21="x", "6")+IF(F21="x", "4")+IF(G21="x", "2")</f>
        <v>8</v>
      </c>
      <c r="K21" s="96" t="s">
        <v>133</v>
      </c>
      <c r="L21" s="96"/>
      <c r="M21" s="96"/>
      <c r="N21" s="96"/>
    </row>
    <row r="22" spans="1:14" x14ac:dyDescent="0.25">
      <c r="B22" s="45"/>
      <c r="C22" s="46" t="s">
        <v>64</v>
      </c>
      <c r="D22" s="46" t="s">
        <v>65</v>
      </c>
      <c r="E22" s="46" t="s">
        <v>66</v>
      </c>
      <c r="F22" s="46" t="s">
        <v>67</v>
      </c>
      <c r="G22" s="46" t="s">
        <v>68</v>
      </c>
      <c r="H22" s="33"/>
      <c r="K22" s="96"/>
      <c r="L22" s="96"/>
      <c r="M22" s="96"/>
      <c r="N22" s="96"/>
    </row>
    <row r="23" spans="1:14" x14ac:dyDescent="0.25">
      <c r="B23" s="48" t="s">
        <v>69</v>
      </c>
      <c r="C23" s="49"/>
      <c r="D23" s="49"/>
      <c r="E23" s="49"/>
      <c r="F23" s="49"/>
      <c r="G23" s="49"/>
      <c r="H23" s="33"/>
      <c r="I23" s="44">
        <f t="shared" ref="I23" si="1">IF(C23="x","5")+IF(D23="x","4")+IF(E23="x", "3")+IF(F23="x", "2")+IF(G23="x", "1")</f>
        <v>0</v>
      </c>
      <c r="K23" s="96"/>
      <c r="L23" s="96"/>
      <c r="M23" s="96"/>
      <c r="N23" s="96"/>
    </row>
    <row r="24" spans="1:14" x14ac:dyDescent="0.25">
      <c r="A24" s="126" t="s">
        <v>70</v>
      </c>
      <c r="B24" s="127"/>
      <c r="C24" s="127"/>
      <c r="D24" s="127"/>
      <c r="E24" s="127"/>
      <c r="F24" s="127"/>
      <c r="G24" s="128"/>
      <c r="H24" s="33"/>
      <c r="K24" s="96"/>
      <c r="L24" s="96"/>
      <c r="M24" s="96"/>
      <c r="N24" s="96"/>
    </row>
    <row r="25" spans="1:14" x14ac:dyDescent="0.25">
      <c r="B25" s="40"/>
      <c r="C25" s="41" t="s">
        <v>71</v>
      </c>
      <c r="D25" s="41" t="s">
        <v>72</v>
      </c>
      <c r="E25" s="41" t="s">
        <v>73</v>
      </c>
      <c r="F25" s="41" t="s">
        <v>74</v>
      </c>
      <c r="G25" s="41" t="s">
        <v>75</v>
      </c>
      <c r="H25" s="33"/>
      <c r="K25" s="96"/>
      <c r="L25" s="96"/>
      <c r="M25" s="96"/>
      <c r="N25" s="96"/>
    </row>
    <row r="26" spans="1:14" x14ac:dyDescent="0.25">
      <c r="B26" s="50" t="s">
        <v>76</v>
      </c>
      <c r="C26" s="43" t="s">
        <v>23</v>
      </c>
      <c r="D26" s="43"/>
      <c r="E26" s="43"/>
      <c r="F26" s="43"/>
      <c r="G26" s="43"/>
      <c r="H26" s="33"/>
      <c r="I26" s="44">
        <f>IF(C26="x","5")+IF(D26="x","3")+IF(E26="x", "1")+IF(F26="x", "0")+IF(G26="x", "-2")</f>
        <v>5</v>
      </c>
      <c r="K26" s="96"/>
      <c r="L26" s="96"/>
      <c r="M26" s="96"/>
      <c r="N26" s="96"/>
    </row>
    <row r="27" spans="1:14" x14ac:dyDescent="0.25">
      <c r="B27" s="45"/>
      <c r="C27" s="46" t="s">
        <v>77</v>
      </c>
      <c r="D27" s="46"/>
      <c r="E27" s="46" t="s">
        <v>78</v>
      </c>
      <c r="F27" s="46"/>
      <c r="G27" s="46" t="s">
        <v>79</v>
      </c>
      <c r="H27" s="33"/>
      <c r="K27" s="96"/>
      <c r="L27" s="96"/>
      <c r="M27" s="96"/>
      <c r="N27" s="96"/>
    </row>
    <row r="28" spans="1:14" x14ac:dyDescent="0.25">
      <c r="B28" s="50" t="s">
        <v>80</v>
      </c>
      <c r="C28" s="43"/>
      <c r="D28" s="43"/>
      <c r="E28" s="43" t="s">
        <v>23</v>
      </c>
      <c r="F28" s="43"/>
      <c r="G28" s="43"/>
      <c r="H28" s="33"/>
      <c r="I28" s="44">
        <f t="shared" si="0"/>
        <v>3</v>
      </c>
      <c r="K28" s="96"/>
      <c r="L28" s="96"/>
      <c r="M28" s="96"/>
      <c r="N28" s="96"/>
    </row>
    <row r="29" spans="1:14" x14ac:dyDescent="0.25">
      <c r="B29" s="45"/>
      <c r="C29" s="46" t="s">
        <v>81</v>
      </c>
      <c r="D29" s="46" t="s">
        <v>82</v>
      </c>
      <c r="E29" s="46" t="s">
        <v>83</v>
      </c>
      <c r="F29" s="51" t="s">
        <v>84</v>
      </c>
      <c r="G29" s="46" t="s">
        <v>85</v>
      </c>
      <c r="H29" s="33"/>
      <c r="K29" s="96"/>
      <c r="L29" s="96"/>
      <c r="M29" s="96"/>
      <c r="N29" s="96"/>
    </row>
    <row r="30" spans="1:14" x14ac:dyDescent="0.25">
      <c r="B30" s="50" t="s">
        <v>86</v>
      </c>
      <c r="C30" s="43" t="s">
        <v>23</v>
      </c>
      <c r="D30" s="43"/>
      <c r="E30" s="43"/>
      <c r="F30" s="43"/>
      <c r="G30" s="43"/>
      <c r="H30" s="33"/>
      <c r="I30" s="44">
        <f>IF(C30="x","5")+IF(D30="x","2.5")+IF(E30="x", "0")+IF(F30="x", "-1")+IF(G30="x", "-3")</f>
        <v>5</v>
      </c>
      <c r="K30" s="96"/>
      <c r="L30" s="96"/>
      <c r="M30" s="96"/>
      <c r="N30" s="96"/>
    </row>
    <row r="31" spans="1:14" x14ac:dyDescent="0.25">
      <c r="B31" s="45"/>
      <c r="C31" s="46" t="s">
        <v>87</v>
      </c>
      <c r="D31" s="46" t="s">
        <v>88</v>
      </c>
      <c r="E31" s="46" t="s">
        <v>89</v>
      </c>
      <c r="F31" s="46" t="s">
        <v>90</v>
      </c>
      <c r="G31" s="46" t="s">
        <v>91</v>
      </c>
      <c r="H31" s="33"/>
    </row>
    <row r="32" spans="1:14" x14ac:dyDescent="0.25">
      <c r="B32" s="52" t="s">
        <v>92</v>
      </c>
      <c r="C32" s="43" t="s">
        <v>23</v>
      </c>
      <c r="D32" s="43"/>
      <c r="E32" s="43"/>
      <c r="F32" s="43"/>
      <c r="G32" s="43"/>
      <c r="H32" s="33"/>
      <c r="I32" s="44">
        <f>IF(C32="x","5")+IF(D32="x","3")+IF(E32="x", "2")+IF(F32="x", "0")+IF(G32="x", "-1")</f>
        <v>5</v>
      </c>
    </row>
    <row r="33" spans="1:9" x14ac:dyDescent="0.25">
      <c r="B33" s="45"/>
      <c r="C33" s="46" t="s">
        <v>93</v>
      </c>
      <c r="D33" s="46" t="s">
        <v>94</v>
      </c>
      <c r="E33" s="53" t="s">
        <v>95</v>
      </c>
      <c r="F33" s="46" t="s">
        <v>96</v>
      </c>
      <c r="G33" s="46" t="s">
        <v>97</v>
      </c>
      <c r="H33" s="33"/>
    </row>
    <row r="34" spans="1:9" x14ac:dyDescent="0.25">
      <c r="B34" s="50" t="s">
        <v>98</v>
      </c>
      <c r="C34" s="43" t="s">
        <v>23</v>
      </c>
      <c r="D34" s="43"/>
      <c r="E34" s="54"/>
      <c r="F34" s="43"/>
      <c r="G34" s="43"/>
      <c r="H34" s="33"/>
      <c r="I34" s="44">
        <f>IF(C34="x","7.5")+IF(D34="x","6")+IF(E34="x", "4.5")+IF(F34="x", "3")+IF(G34="x", "-1")</f>
        <v>7.5</v>
      </c>
    </row>
    <row r="35" spans="1:9" x14ac:dyDescent="0.25">
      <c r="B35" s="45"/>
      <c r="C35" s="46" t="s">
        <v>99</v>
      </c>
      <c r="D35" s="46" t="s">
        <v>100</v>
      </c>
      <c r="E35" s="46" t="s">
        <v>101</v>
      </c>
      <c r="F35" s="46" t="s">
        <v>102</v>
      </c>
      <c r="G35" s="46" t="s">
        <v>103</v>
      </c>
      <c r="H35" s="33"/>
    </row>
    <row r="36" spans="1:9" x14ac:dyDescent="0.25">
      <c r="B36" s="55" t="s">
        <v>145</v>
      </c>
      <c r="C36" s="49"/>
      <c r="D36" s="49"/>
      <c r="E36" s="49" t="s">
        <v>23</v>
      </c>
      <c r="F36" s="49"/>
      <c r="G36" s="49"/>
      <c r="H36" s="33"/>
      <c r="I36" s="44">
        <f>IF(C36="x","7.5")+IF(D36="x","6")+IF(E36="x", "4.5")+IF(F36="x", "3")+IF(G36="x", "1.5")</f>
        <v>4.5</v>
      </c>
    </row>
    <row r="37" spans="1:9" x14ac:dyDescent="0.25">
      <c r="A37" s="144" t="s">
        <v>139</v>
      </c>
      <c r="B37" s="145"/>
      <c r="C37" s="145"/>
      <c r="D37" s="145"/>
      <c r="E37" s="145"/>
      <c r="F37" s="145"/>
      <c r="G37" s="146"/>
      <c r="H37" s="33"/>
    </row>
    <row r="38" spans="1:9" x14ac:dyDescent="0.25">
      <c r="B38" s="40"/>
      <c r="C38" s="41" t="s">
        <v>140</v>
      </c>
      <c r="D38" s="41" t="s">
        <v>104</v>
      </c>
      <c r="E38" s="41" t="s">
        <v>105</v>
      </c>
      <c r="F38" s="41" t="s">
        <v>142</v>
      </c>
      <c r="G38" s="41" t="s">
        <v>141</v>
      </c>
      <c r="H38" s="33"/>
    </row>
    <row r="39" spans="1:9" x14ac:dyDescent="0.25">
      <c r="B39" s="56" t="s">
        <v>106</v>
      </c>
      <c r="C39" s="43"/>
      <c r="D39" s="43"/>
      <c r="E39" s="43"/>
      <c r="F39" s="43"/>
      <c r="G39" s="43"/>
      <c r="H39" s="33"/>
      <c r="I39" s="44">
        <f t="shared" si="0"/>
        <v>0</v>
      </c>
    </row>
    <row r="40" spans="1:9" x14ac:dyDescent="0.25">
      <c r="B40" s="45"/>
      <c r="C40" s="46" t="s">
        <v>107</v>
      </c>
      <c r="D40" s="46" t="s">
        <v>143</v>
      </c>
      <c r="E40" s="46" t="s">
        <v>108</v>
      </c>
      <c r="F40" s="46" t="s">
        <v>109</v>
      </c>
      <c r="G40" s="46" t="s">
        <v>129</v>
      </c>
      <c r="H40" s="33"/>
    </row>
    <row r="41" spans="1:9" x14ac:dyDescent="0.25">
      <c r="B41" s="56" t="s">
        <v>110</v>
      </c>
      <c r="C41" s="43"/>
      <c r="D41" s="43"/>
      <c r="E41" s="43"/>
      <c r="F41" s="43"/>
      <c r="G41" s="43"/>
      <c r="H41" s="33"/>
      <c r="I41" s="44">
        <f>IF(C41="x","7.5")+IF(D41="x","6")+IF(E41="x", "4.5")+IF(F41="x", "3")+IF(G41="x", "-5")</f>
        <v>0</v>
      </c>
    </row>
    <row r="42" spans="1:9" x14ac:dyDescent="0.25">
      <c r="B42" s="45"/>
      <c r="C42" s="46" t="s">
        <v>111</v>
      </c>
      <c r="D42" s="46" t="s">
        <v>112</v>
      </c>
      <c r="E42" s="46" t="s">
        <v>113</v>
      </c>
      <c r="F42" s="46" t="s">
        <v>114</v>
      </c>
      <c r="G42" s="46" t="s">
        <v>115</v>
      </c>
      <c r="H42" s="33"/>
    </row>
    <row r="43" spans="1:9" x14ac:dyDescent="0.25">
      <c r="B43" s="57" t="s">
        <v>116</v>
      </c>
      <c r="C43" s="43"/>
      <c r="D43" s="43"/>
      <c r="E43" s="43"/>
      <c r="F43" s="43"/>
      <c r="G43" s="43"/>
      <c r="H43" s="33"/>
      <c r="I43" s="44">
        <f>IF(C43="x","7.5")+IF(D43="x","6")+IF(E43="x", "4.5")+IF(F43="x", "3")+IF(G43="x", "1.5")</f>
        <v>0</v>
      </c>
    </row>
    <row r="44" spans="1:9" x14ac:dyDescent="0.25">
      <c r="B44" s="45"/>
      <c r="C44" s="46" t="s">
        <v>117</v>
      </c>
      <c r="D44" s="46" t="s">
        <v>118</v>
      </c>
      <c r="E44" s="46" t="s">
        <v>119</v>
      </c>
      <c r="F44" s="46" t="s">
        <v>120</v>
      </c>
      <c r="G44" s="46" t="s">
        <v>121</v>
      </c>
      <c r="H44" s="33"/>
    </row>
    <row r="45" spans="1:9" x14ac:dyDescent="0.25">
      <c r="B45" s="56" t="s">
        <v>122</v>
      </c>
      <c r="C45" s="43"/>
      <c r="D45" s="43"/>
      <c r="E45" s="43"/>
      <c r="F45" s="43"/>
      <c r="G45" s="43"/>
      <c r="H45" s="33"/>
      <c r="I45" s="44">
        <f t="shared" si="0"/>
        <v>0</v>
      </c>
    </row>
    <row r="46" spans="1:9" x14ac:dyDescent="0.25">
      <c r="B46" s="45"/>
      <c r="C46" s="46" t="s">
        <v>134</v>
      </c>
      <c r="D46" s="46" t="s">
        <v>137</v>
      </c>
      <c r="E46" s="46" t="s">
        <v>138</v>
      </c>
      <c r="F46" s="46" t="s">
        <v>135</v>
      </c>
      <c r="G46" s="46" t="s">
        <v>136</v>
      </c>
      <c r="H46" s="33"/>
    </row>
    <row r="47" spans="1:9" x14ac:dyDescent="0.25">
      <c r="B47" s="56" t="s">
        <v>123</v>
      </c>
      <c r="C47" s="43"/>
      <c r="D47" s="43"/>
      <c r="E47" s="43"/>
      <c r="F47" s="43"/>
      <c r="G47" s="43"/>
      <c r="H47" s="33"/>
      <c r="I47" s="44">
        <f>IF(C47="x","10")+IF(D47="x","8")+IF(E47="x", "6")+IF(F47="x", "4")+IF(G47="x", "2")</f>
        <v>0</v>
      </c>
    </row>
  </sheetData>
  <sheetProtection algorithmName="SHA-512" hashValue="RfkWTEymLDts+MpjpvyMfMQI5JbiekSbeLzidlx6pkNu5antbAmeCH4ib3VCwGssH4p1Jei7gPlGQQeLF91fAg==" saltValue="9mTA1rv8qugY8PdNE4Wkvw==" spinCount="100000" sheet="1" objects="1" scenarios="1"/>
  <mergeCells count="15">
    <mergeCell ref="A1:C1"/>
    <mergeCell ref="A2:C3"/>
    <mergeCell ref="G2:G3"/>
    <mergeCell ref="A37:G37"/>
    <mergeCell ref="J2:J3"/>
    <mergeCell ref="A5:G5"/>
    <mergeCell ref="K6:N6"/>
    <mergeCell ref="A24:G24"/>
    <mergeCell ref="I2:I3"/>
    <mergeCell ref="K7:N13"/>
    <mergeCell ref="K14:N20"/>
    <mergeCell ref="K21:N30"/>
    <mergeCell ref="D2:D3"/>
    <mergeCell ref="E2:E3"/>
    <mergeCell ref="F2:F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DBFFB-ED83-4225-A708-95114255886B}">
  <sheetPr codeName="Sheet5"/>
  <dimension ref="A1:N47"/>
  <sheetViews>
    <sheetView zoomScale="80" zoomScaleNormal="80" workbookViewId="0">
      <selection activeCell="G2" sqref="G2:G3"/>
    </sheetView>
  </sheetViews>
  <sheetFormatPr defaultColWidth="8.7109375" defaultRowHeight="15.75" x14ac:dyDescent="0.25"/>
  <cols>
    <col min="1" max="1" width="8.7109375" style="2"/>
    <col min="2" max="2" width="34.42578125" style="2" bestFit="1" customWidth="1"/>
    <col min="3" max="3" width="35.5703125" style="2" bestFit="1" customWidth="1"/>
    <col min="4" max="4" width="34.85546875" style="2" bestFit="1" customWidth="1"/>
    <col min="5" max="5" width="31.28515625" style="2" bestFit="1" customWidth="1"/>
    <col min="6" max="6" width="31.7109375" style="2" bestFit="1" customWidth="1"/>
    <col min="7" max="7" width="36.140625" style="2" bestFit="1" customWidth="1"/>
    <col min="8" max="8" width="2.28515625" style="2" customWidth="1"/>
    <col min="9" max="9" width="17" style="2" customWidth="1"/>
    <col min="10" max="10" width="17.28515625" style="2" customWidth="1"/>
    <col min="11" max="16384" width="8.7109375" style="2"/>
  </cols>
  <sheetData>
    <row r="1" spans="1:14" x14ac:dyDescent="0.25">
      <c r="A1" s="139" t="s">
        <v>5</v>
      </c>
      <c r="B1" s="139"/>
      <c r="C1" s="139"/>
      <c r="D1" s="32" t="s">
        <v>201</v>
      </c>
      <c r="E1" s="32" t="s">
        <v>202</v>
      </c>
      <c r="F1" s="32" t="s">
        <v>203</v>
      </c>
      <c r="G1" s="32" t="s">
        <v>6</v>
      </c>
      <c r="H1" s="33"/>
      <c r="I1" s="34" t="s">
        <v>7</v>
      </c>
      <c r="J1" s="35" t="s">
        <v>8</v>
      </c>
    </row>
    <row r="2" spans="1:14" x14ac:dyDescent="0.25">
      <c r="A2" s="152"/>
      <c r="B2" s="152"/>
      <c r="C2" s="152"/>
      <c r="D2" s="156"/>
      <c r="E2" s="156"/>
      <c r="F2" s="156"/>
      <c r="G2" s="154"/>
      <c r="H2" s="33"/>
      <c r="I2" s="129">
        <f>SUM(I7:I49)</f>
        <v>0</v>
      </c>
      <c r="J2" s="147">
        <v>100</v>
      </c>
    </row>
    <row r="3" spans="1:14" x14ac:dyDescent="0.25">
      <c r="A3" s="152"/>
      <c r="B3" s="153"/>
      <c r="C3" s="153"/>
      <c r="D3" s="157"/>
      <c r="E3" s="157"/>
      <c r="F3" s="157"/>
      <c r="G3" s="155"/>
      <c r="H3" s="33"/>
      <c r="I3" s="129"/>
      <c r="J3" s="148"/>
    </row>
    <row r="4" spans="1:14" x14ac:dyDescent="0.25">
      <c r="B4" s="36" t="s">
        <v>9</v>
      </c>
      <c r="C4" s="36" t="s">
        <v>10</v>
      </c>
      <c r="D4" s="36" t="s">
        <v>11</v>
      </c>
      <c r="E4" s="36" t="s">
        <v>12</v>
      </c>
      <c r="F4" s="36" t="s">
        <v>13</v>
      </c>
      <c r="G4" s="36" t="s">
        <v>14</v>
      </c>
      <c r="H4" s="37"/>
      <c r="I4" s="38" t="s">
        <v>15</v>
      </c>
    </row>
    <row r="5" spans="1:14" x14ac:dyDescent="0.25">
      <c r="A5" s="149" t="s">
        <v>16</v>
      </c>
      <c r="B5" s="150"/>
      <c r="C5" s="150"/>
      <c r="D5" s="150"/>
      <c r="E5" s="150"/>
      <c r="F5" s="150"/>
      <c r="G5" s="151"/>
      <c r="H5" s="37"/>
      <c r="I5" s="39"/>
    </row>
    <row r="6" spans="1:14" x14ac:dyDescent="0.25">
      <c r="B6" s="40"/>
      <c r="C6" s="41" t="s">
        <v>17</v>
      </c>
      <c r="D6" s="41" t="s">
        <v>18</v>
      </c>
      <c r="E6" s="41" t="s">
        <v>19</v>
      </c>
      <c r="F6" s="41" t="s">
        <v>20</v>
      </c>
      <c r="G6" s="41" t="s">
        <v>21</v>
      </c>
      <c r="H6" s="33"/>
      <c r="K6" s="125" t="s">
        <v>24</v>
      </c>
      <c r="L6" s="125"/>
      <c r="M6" s="125"/>
      <c r="N6" s="125"/>
    </row>
    <row r="7" spans="1:14" ht="14.45" customHeight="1" x14ac:dyDescent="0.25">
      <c r="B7" s="42" t="s">
        <v>22</v>
      </c>
      <c r="C7" s="58"/>
      <c r="D7" s="58"/>
      <c r="E7" s="58"/>
      <c r="F7" s="58"/>
      <c r="G7" s="58"/>
      <c r="H7" s="33"/>
      <c r="I7" s="44">
        <f>IF(C7="x","5")+IF(D7="x","4")+IF(E7="x", "3")+IF(F7="x", "2")+IF(G7="x", "1")</f>
        <v>0</v>
      </c>
      <c r="K7" s="130" t="s">
        <v>30</v>
      </c>
      <c r="L7" s="131"/>
      <c r="M7" s="131"/>
      <c r="N7" s="132"/>
    </row>
    <row r="8" spans="1:14" x14ac:dyDescent="0.25">
      <c r="B8" s="45"/>
      <c r="C8" s="46" t="s">
        <v>25</v>
      </c>
      <c r="D8" s="46" t="s">
        <v>26</v>
      </c>
      <c r="E8" s="46" t="s">
        <v>27</v>
      </c>
      <c r="F8" s="46" t="s">
        <v>28</v>
      </c>
      <c r="G8" s="46" t="s">
        <v>29</v>
      </c>
      <c r="H8" s="33"/>
      <c r="K8" s="133"/>
      <c r="L8" s="134"/>
      <c r="M8" s="134"/>
      <c r="N8" s="135"/>
    </row>
    <row r="9" spans="1:14" x14ac:dyDescent="0.25">
      <c r="B9" s="42" t="s">
        <v>31</v>
      </c>
      <c r="C9" s="58"/>
      <c r="D9" s="58"/>
      <c r="E9" s="58"/>
      <c r="F9" s="58"/>
      <c r="G9" s="58"/>
      <c r="H9" s="33"/>
      <c r="I9" s="44">
        <f>IF(C9="x","10")+IF(D9="x","8")+IF(E9="x", "6")+IF(F9="x", "4")+IF(G9="x", "2")</f>
        <v>0</v>
      </c>
      <c r="K9" s="133"/>
      <c r="L9" s="134"/>
      <c r="M9" s="134"/>
      <c r="N9" s="135"/>
    </row>
    <row r="10" spans="1:14" x14ac:dyDescent="0.25">
      <c r="B10" s="43"/>
      <c r="C10" s="46" t="s">
        <v>32</v>
      </c>
      <c r="D10" s="46" t="s">
        <v>33</v>
      </c>
      <c r="E10" s="46" t="s">
        <v>34</v>
      </c>
      <c r="F10" s="46" t="s">
        <v>35</v>
      </c>
      <c r="G10" s="46" t="s">
        <v>36</v>
      </c>
      <c r="H10" s="33"/>
      <c r="K10" s="133"/>
      <c r="L10" s="134"/>
      <c r="M10" s="134"/>
      <c r="N10" s="135"/>
    </row>
    <row r="11" spans="1:14" x14ac:dyDescent="0.25">
      <c r="B11" s="47" t="s">
        <v>37</v>
      </c>
      <c r="C11" s="58"/>
      <c r="D11" s="58"/>
      <c r="E11" s="58"/>
      <c r="F11" s="58"/>
      <c r="G11" s="58"/>
      <c r="H11" s="33"/>
      <c r="I11" s="44">
        <f>IF(C11="x","7.5")+IF(D11="x","6")+IF(E11="x", "4.5")+IF(F11="x", "3")+IF(G11="x", "1.5")</f>
        <v>0</v>
      </c>
      <c r="K11" s="133"/>
      <c r="L11" s="134"/>
      <c r="M11" s="134"/>
      <c r="N11" s="135"/>
    </row>
    <row r="12" spans="1:14" ht="14.45" customHeight="1" x14ac:dyDescent="0.25">
      <c r="B12" s="43"/>
      <c r="C12" s="46" t="s">
        <v>38</v>
      </c>
      <c r="D12" s="46" t="s">
        <v>39</v>
      </c>
      <c r="E12" s="46" t="s">
        <v>40</v>
      </c>
      <c r="F12" s="46" t="s">
        <v>41</v>
      </c>
      <c r="G12" s="46">
        <v>0</v>
      </c>
      <c r="H12" s="33"/>
      <c r="K12" s="133"/>
      <c r="L12" s="134"/>
      <c r="M12" s="134"/>
      <c r="N12" s="135"/>
    </row>
    <row r="13" spans="1:14" x14ac:dyDescent="0.25">
      <c r="B13" s="47" t="s">
        <v>42</v>
      </c>
      <c r="C13" s="58"/>
      <c r="D13" s="58"/>
      <c r="E13" s="58"/>
      <c r="F13" s="58"/>
      <c r="G13" s="58"/>
      <c r="H13" s="33"/>
      <c r="I13" s="44">
        <f>IF(C13="x","7.5")+IF(D13="x","6")+IF(E13="x", "4.5")+IF(F13="x", "3")+IF(G13="x", "1.5")</f>
        <v>0</v>
      </c>
      <c r="K13" s="133"/>
      <c r="L13" s="134"/>
      <c r="M13" s="134"/>
      <c r="N13" s="135"/>
    </row>
    <row r="14" spans="1:14" x14ac:dyDescent="0.25">
      <c r="B14" s="45"/>
      <c r="C14" s="46" t="s">
        <v>43</v>
      </c>
      <c r="D14" s="46" t="s">
        <v>44</v>
      </c>
      <c r="E14" s="46" t="s">
        <v>45</v>
      </c>
      <c r="F14" s="46" t="s">
        <v>46</v>
      </c>
      <c r="G14" s="46" t="s">
        <v>47</v>
      </c>
      <c r="H14" s="33"/>
      <c r="K14" s="96" t="s">
        <v>178</v>
      </c>
      <c r="L14" s="96"/>
      <c r="M14" s="96"/>
      <c r="N14" s="96"/>
    </row>
    <row r="15" spans="1:14" x14ac:dyDescent="0.25">
      <c r="B15" s="42" t="s">
        <v>48</v>
      </c>
      <c r="C15" s="58"/>
      <c r="D15" s="58"/>
      <c r="E15" s="58"/>
      <c r="F15" s="58"/>
      <c r="G15" s="58"/>
      <c r="H15" s="33"/>
      <c r="I15" s="44">
        <f>IF(C15="x","5")+IF(D15="x","3")+IF(E15="x", "1")+IF(F15="x", "0")+IF(G15="x", "-2")</f>
        <v>0</v>
      </c>
      <c r="K15" s="96"/>
      <c r="L15" s="96"/>
      <c r="M15" s="96"/>
      <c r="N15" s="96"/>
    </row>
    <row r="16" spans="1:14" x14ac:dyDescent="0.25">
      <c r="B16" s="45"/>
      <c r="C16" s="46" t="s">
        <v>49</v>
      </c>
      <c r="D16" s="46" t="s">
        <v>50</v>
      </c>
      <c r="E16" s="46" t="s">
        <v>51</v>
      </c>
      <c r="F16" s="46" t="s">
        <v>52</v>
      </c>
      <c r="G16" s="46" t="s">
        <v>53</v>
      </c>
      <c r="H16" s="33"/>
      <c r="K16" s="96"/>
      <c r="L16" s="96"/>
      <c r="M16" s="96"/>
      <c r="N16" s="96"/>
    </row>
    <row r="17" spans="1:14" x14ac:dyDescent="0.25">
      <c r="B17" s="42" t="s">
        <v>148</v>
      </c>
      <c r="C17" s="58"/>
      <c r="D17" s="58"/>
      <c r="E17" s="58"/>
      <c r="F17" s="58"/>
      <c r="G17" s="58"/>
      <c r="H17" s="33"/>
      <c r="I17" s="44">
        <f t="shared" ref="I17:I45" si="0">IF(C17="x","5")+IF(D17="x","4")+IF(E17="x", "3")+IF(F17="x", "2")+IF(G17="x", "1")</f>
        <v>0</v>
      </c>
      <c r="K17" s="96"/>
      <c r="L17" s="96"/>
      <c r="M17" s="96"/>
      <c r="N17" s="96"/>
    </row>
    <row r="18" spans="1:14" x14ac:dyDescent="0.25">
      <c r="B18" s="43"/>
      <c r="C18" s="46" t="s">
        <v>54</v>
      </c>
      <c r="D18" s="46"/>
      <c r="E18" s="46" t="s">
        <v>55</v>
      </c>
      <c r="F18" s="46"/>
      <c r="G18" s="46" t="s">
        <v>56</v>
      </c>
      <c r="H18" s="33"/>
      <c r="K18" s="96"/>
      <c r="L18" s="96"/>
      <c r="M18" s="96"/>
      <c r="N18" s="96"/>
    </row>
    <row r="19" spans="1:14" x14ac:dyDescent="0.25">
      <c r="B19" s="47" t="s">
        <v>57</v>
      </c>
      <c r="C19" s="58"/>
      <c r="D19" s="58"/>
      <c r="E19" s="58"/>
      <c r="F19" s="58"/>
      <c r="G19" s="58"/>
      <c r="H19" s="33"/>
      <c r="I19" s="44">
        <f>IF(C19="x","10")+IF(D19="x","8")+IF(E19="x", "6")+IF(F19="x", "4")+IF(G19="x", "2")</f>
        <v>0</v>
      </c>
      <c r="K19" s="96"/>
      <c r="L19" s="96"/>
      <c r="M19" s="96"/>
      <c r="N19" s="96"/>
    </row>
    <row r="20" spans="1:14" x14ac:dyDescent="0.25">
      <c r="B20" s="43"/>
      <c r="C20" s="46" t="s">
        <v>58</v>
      </c>
      <c r="D20" s="46" t="s">
        <v>59</v>
      </c>
      <c r="E20" s="46" t="s">
        <v>60</v>
      </c>
      <c r="F20" s="46" t="s">
        <v>61</v>
      </c>
      <c r="G20" s="46" t="s">
        <v>62</v>
      </c>
      <c r="H20" s="33"/>
      <c r="K20" s="96"/>
      <c r="L20" s="96"/>
      <c r="M20" s="96"/>
      <c r="N20" s="96"/>
    </row>
    <row r="21" spans="1:14" x14ac:dyDescent="0.25">
      <c r="B21" s="47" t="s">
        <v>63</v>
      </c>
      <c r="C21" s="58"/>
      <c r="D21" s="58"/>
      <c r="E21" s="58"/>
      <c r="F21" s="58"/>
      <c r="G21" s="58"/>
      <c r="H21" s="33"/>
      <c r="I21" s="44">
        <f>IF(C21="x","10")+IF(D21="x","8")+IF(E21="x", "6")+IF(F21="x", "4")+IF(G21="x", "2")</f>
        <v>0</v>
      </c>
      <c r="K21" s="96" t="s">
        <v>133</v>
      </c>
      <c r="L21" s="96"/>
      <c r="M21" s="96"/>
      <c r="N21" s="96"/>
    </row>
    <row r="22" spans="1:14" x14ac:dyDescent="0.25">
      <c r="B22" s="45"/>
      <c r="C22" s="46" t="s">
        <v>64</v>
      </c>
      <c r="D22" s="46" t="s">
        <v>65</v>
      </c>
      <c r="E22" s="46" t="s">
        <v>66</v>
      </c>
      <c r="F22" s="46" t="s">
        <v>67</v>
      </c>
      <c r="G22" s="46" t="s">
        <v>68</v>
      </c>
      <c r="H22" s="33"/>
      <c r="K22" s="96"/>
      <c r="L22" s="96"/>
      <c r="M22" s="96"/>
      <c r="N22" s="96"/>
    </row>
    <row r="23" spans="1:14" x14ac:dyDescent="0.25">
      <c r="B23" s="48" t="s">
        <v>69</v>
      </c>
      <c r="C23" s="59"/>
      <c r="D23" s="59"/>
      <c r="E23" s="59"/>
      <c r="F23" s="59"/>
      <c r="G23" s="59"/>
      <c r="H23" s="33"/>
      <c r="I23" s="44">
        <f t="shared" ref="I23" si="1">IF(C23="x","5")+IF(D23="x","4")+IF(E23="x", "3")+IF(F23="x", "2")+IF(G23="x", "1")</f>
        <v>0</v>
      </c>
      <c r="K23" s="96"/>
      <c r="L23" s="96"/>
      <c r="M23" s="96"/>
      <c r="N23" s="96"/>
    </row>
    <row r="24" spans="1:14" x14ac:dyDescent="0.25">
      <c r="A24" s="126" t="s">
        <v>70</v>
      </c>
      <c r="B24" s="127"/>
      <c r="C24" s="127"/>
      <c r="D24" s="127"/>
      <c r="E24" s="127"/>
      <c r="F24" s="127"/>
      <c r="G24" s="128"/>
      <c r="H24" s="33"/>
      <c r="K24" s="96"/>
      <c r="L24" s="96"/>
      <c r="M24" s="96"/>
      <c r="N24" s="96"/>
    </row>
    <row r="25" spans="1:14" x14ac:dyDescent="0.25">
      <c r="B25" s="40"/>
      <c r="C25" s="41" t="s">
        <v>71</v>
      </c>
      <c r="D25" s="41" t="s">
        <v>72</v>
      </c>
      <c r="E25" s="41" t="s">
        <v>73</v>
      </c>
      <c r="F25" s="41" t="s">
        <v>74</v>
      </c>
      <c r="G25" s="41" t="s">
        <v>75</v>
      </c>
      <c r="H25" s="33"/>
      <c r="K25" s="96"/>
      <c r="L25" s="96"/>
      <c r="M25" s="96"/>
      <c r="N25" s="96"/>
    </row>
    <row r="26" spans="1:14" x14ac:dyDescent="0.25">
      <c r="B26" s="50" t="s">
        <v>76</v>
      </c>
      <c r="C26" s="58"/>
      <c r="D26" s="58"/>
      <c r="E26" s="58"/>
      <c r="F26" s="58"/>
      <c r="G26" s="58"/>
      <c r="H26" s="33"/>
      <c r="I26" s="44">
        <f>IF(C26="x","5")+IF(D26="x","3")+IF(E26="x", "1")+IF(F26="x", "0")+IF(G26="x", "-2")</f>
        <v>0</v>
      </c>
      <c r="K26" s="96"/>
      <c r="L26" s="96"/>
      <c r="M26" s="96"/>
      <c r="N26" s="96"/>
    </row>
    <row r="27" spans="1:14" x14ac:dyDescent="0.25">
      <c r="B27" s="45"/>
      <c r="C27" s="46" t="s">
        <v>77</v>
      </c>
      <c r="D27" s="46"/>
      <c r="E27" s="46" t="s">
        <v>78</v>
      </c>
      <c r="F27" s="46"/>
      <c r="G27" s="46" t="s">
        <v>79</v>
      </c>
      <c r="H27" s="33"/>
      <c r="K27" s="96"/>
      <c r="L27" s="96"/>
      <c r="M27" s="96"/>
      <c r="N27" s="96"/>
    </row>
    <row r="28" spans="1:14" x14ac:dyDescent="0.25">
      <c r="B28" s="50" t="s">
        <v>80</v>
      </c>
      <c r="C28" s="58"/>
      <c r="D28" s="58"/>
      <c r="E28" s="58"/>
      <c r="F28" s="58"/>
      <c r="G28" s="58"/>
      <c r="H28" s="33"/>
      <c r="I28" s="44">
        <f t="shared" si="0"/>
        <v>0</v>
      </c>
      <c r="K28" s="96"/>
      <c r="L28" s="96"/>
      <c r="M28" s="96"/>
      <c r="N28" s="96"/>
    </row>
    <row r="29" spans="1:14" x14ac:dyDescent="0.25">
      <c r="B29" s="45"/>
      <c r="C29" s="46" t="s">
        <v>81</v>
      </c>
      <c r="D29" s="46" t="s">
        <v>82</v>
      </c>
      <c r="E29" s="46" t="s">
        <v>83</v>
      </c>
      <c r="F29" s="51" t="s">
        <v>84</v>
      </c>
      <c r="G29" s="46" t="s">
        <v>85</v>
      </c>
      <c r="H29" s="33"/>
      <c r="K29" s="96"/>
      <c r="L29" s="96"/>
      <c r="M29" s="96"/>
      <c r="N29" s="96"/>
    </row>
    <row r="30" spans="1:14" x14ac:dyDescent="0.25">
      <c r="B30" s="50" t="s">
        <v>86</v>
      </c>
      <c r="C30" s="58"/>
      <c r="D30" s="58"/>
      <c r="E30" s="58"/>
      <c r="F30" s="58"/>
      <c r="G30" s="58"/>
      <c r="H30" s="33"/>
      <c r="I30" s="44">
        <f>IF(C30="x","5")+IF(D30="x","2.5")+IF(E30="x", "0")+IF(F30="x", "-1")+IF(G30="x", "-3")</f>
        <v>0</v>
      </c>
      <c r="K30" s="96"/>
      <c r="L30" s="96"/>
      <c r="M30" s="96"/>
      <c r="N30" s="96"/>
    </row>
    <row r="31" spans="1:14" x14ac:dyDescent="0.25">
      <c r="B31" s="45"/>
      <c r="C31" s="46" t="s">
        <v>87</v>
      </c>
      <c r="D31" s="46" t="s">
        <v>88</v>
      </c>
      <c r="E31" s="46" t="s">
        <v>89</v>
      </c>
      <c r="F31" s="46" t="s">
        <v>90</v>
      </c>
      <c r="G31" s="46" t="s">
        <v>91</v>
      </c>
      <c r="H31" s="33"/>
    </row>
    <row r="32" spans="1:14" x14ac:dyDescent="0.25">
      <c r="B32" s="52" t="s">
        <v>92</v>
      </c>
      <c r="C32" s="58"/>
      <c r="D32" s="58"/>
      <c r="E32" s="58"/>
      <c r="F32" s="58"/>
      <c r="G32" s="58"/>
      <c r="H32" s="33"/>
      <c r="I32" s="44">
        <f>IF(C32="x","5")+IF(D32="x","3")+IF(E32="x", "2")+IF(F32="x", "0")+IF(G32="x", "-1")</f>
        <v>0</v>
      </c>
    </row>
    <row r="33" spans="1:9" x14ac:dyDescent="0.25">
      <c r="B33" s="45"/>
      <c r="C33" s="46" t="s">
        <v>93</v>
      </c>
      <c r="D33" s="46" t="s">
        <v>94</v>
      </c>
      <c r="E33" s="53" t="s">
        <v>95</v>
      </c>
      <c r="F33" s="46" t="s">
        <v>96</v>
      </c>
      <c r="G33" s="46" t="s">
        <v>97</v>
      </c>
      <c r="H33" s="33"/>
    </row>
    <row r="34" spans="1:9" x14ac:dyDescent="0.25">
      <c r="B34" s="50" t="s">
        <v>98</v>
      </c>
      <c r="C34" s="58"/>
      <c r="D34" s="58"/>
      <c r="E34" s="60"/>
      <c r="F34" s="58"/>
      <c r="G34" s="58"/>
      <c r="H34" s="33"/>
      <c r="I34" s="44">
        <f>IF(C34="x","7.5")+IF(D34="x","6")+IF(E34="x", "4.5")+IF(F34="x", "3")+IF(G34="x", "-1")</f>
        <v>0</v>
      </c>
    </row>
    <row r="35" spans="1:9" x14ac:dyDescent="0.25">
      <c r="B35" s="45"/>
      <c r="C35" s="46" t="s">
        <v>99</v>
      </c>
      <c r="D35" s="46" t="s">
        <v>100</v>
      </c>
      <c r="E35" s="46" t="s">
        <v>101</v>
      </c>
      <c r="F35" s="46" t="s">
        <v>102</v>
      </c>
      <c r="G35" s="46" t="s">
        <v>103</v>
      </c>
      <c r="H35" s="33"/>
    </row>
    <row r="36" spans="1:9" x14ac:dyDescent="0.25">
      <c r="B36" s="55" t="s">
        <v>145</v>
      </c>
      <c r="C36" s="59"/>
      <c r="D36" s="59"/>
      <c r="E36" s="59"/>
      <c r="F36" s="59"/>
      <c r="G36" s="59"/>
      <c r="H36" s="33"/>
      <c r="I36" s="44">
        <f>IF(C36="x","7.5")+IF(D36="x","6")+IF(E36="x", "4.5")+IF(F36="x", "3")+IF(G36="x", "1.5")</f>
        <v>0</v>
      </c>
    </row>
    <row r="37" spans="1:9" x14ac:dyDescent="0.25">
      <c r="A37" s="144" t="s">
        <v>139</v>
      </c>
      <c r="B37" s="145"/>
      <c r="C37" s="145"/>
      <c r="D37" s="145"/>
      <c r="E37" s="145"/>
      <c r="F37" s="145"/>
      <c r="G37" s="146"/>
      <c r="H37" s="33"/>
    </row>
    <row r="38" spans="1:9" x14ac:dyDescent="0.25">
      <c r="B38" s="40"/>
      <c r="C38" s="41" t="s">
        <v>140</v>
      </c>
      <c r="D38" s="41" t="s">
        <v>104</v>
      </c>
      <c r="E38" s="41" t="s">
        <v>105</v>
      </c>
      <c r="F38" s="41" t="s">
        <v>142</v>
      </c>
      <c r="G38" s="41" t="s">
        <v>141</v>
      </c>
      <c r="H38" s="33"/>
    </row>
    <row r="39" spans="1:9" x14ac:dyDescent="0.25">
      <c r="B39" s="56" t="s">
        <v>106</v>
      </c>
      <c r="C39" s="58"/>
      <c r="D39" s="58"/>
      <c r="E39" s="58"/>
      <c r="F39" s="58"/>
      <c r="G39" s="58"/>
      <c r="H39" s="33"/>
      <c r="I39" s="44">
        <f t="shared" si="0"/>
        <v>0</v>
      </c>
    </row>
    <row r="40" spans="1:9" x14ac:dyDescent="0.25">
      <c r="B40" s="45"/>
      <c r="C40" s="46" t="s">
        <v>107</v>
      </c>
      <c r="D40" s="46" t="s">
        <v>143</v>
      </c>
      <c r="E40" s="46" t="s">
        <v>108</v>
      </c>
      <c r="F40" s="46" t="s">
        <v>109</v>
      </c>
      <c r="G40" s="46" t="s">
        <v>129</v>
      </c>
      <c r="H40" s="33"/>
    </row>
    <row r="41" spans="1:9" x14ac:dyDescent="0.25">
      <c r="B41" s="56" t="s">
        <v>110</v>
      </c>
      <c r="C41" s="58"/>
      <c r="D41" s="58"/>
      <c r="E41" s="58"/>
      <c r="F41" s="58"/>
      <c r="G41" s="58"/>
      <c r="H41" s="33"/>
      <c r="I41" s="44">
        <f>IF(C41="x","7.5")+IF(D41="x","6")+IF(E41="x", "4.5")+IF(F41="x", "3")+IF(G41="x", "-5")</f>
        <v>0</v>
      </c>
    </row>
    <row r="42" spans="1:9" x14ac:dyDescent="0.25">
      <c r="B42" s="45"/>
      <c r="C42" s="46" t="s">
        <v>111</v>
      </c>
      <c r="D42" s="46" t="s">
        <v>112</v>
      </c>
      <c r="E42" s="46" t="s">
        <v>113</v>
      </c>
      <c r="F42" s="46" t="s">
        <v>114</v>
      </c>
      <c r="G42" s="46" t="s">
        <v>115</v>
      </c>
      <c r="H42" s="33"/>
    </row>
    <row r="43" spans="1:9" x14ac:dyDescent="0.25">
      <c r="B43" s="57" t="s">
        <v>116</v>
      </c>
      <c r="C43" s="58"/>
      <c r="D43" s="58"/>
      <c r="E43" s="58"/>
      <c r="F43" s="58"/>
      <c r="G43" s="58"/>
      <c r="H43" s="33"/>
      <c r="I43" s="44">
        <f>IF(C43="x","7.5")+IF(D43="x","6")+IF(E43="x", "4.5")+IF(F43="x", "3")+IF(G43="x", "1.5")</f>
        <v>0</v>
      </c>
    </row>
    <row r="44" spans="1:9" x14ac:dyDescent="0.25">
      <c r="B44" s="45"/>
      <c r="C44" s="46" t="s">
        <v>117</v>
      </c>
      <c r="D44" s="46" t="s">
        <v>118</v>
      </c>
      <c r="E44" s="46" t="s">
        <v>119</v>
      </c>
      <c r="F44" s="46" t="s">
        <v>120</v>
      </c>
      <c r="G44" s="46" t="s">
        <v>121</v>
      </c>
      <c r="H44" s="33"/>
    </row>
    <row r="45" spans="1:9" x14ac:dyDescent="0.25">
      <c r="B45" s="56" t="s">
        <v>122</v>
      </c>
      <c r="C45" s="58"/>
      <c r="D45" s="58"/>
      <c r="E45" s="58"/>
      <c r="F45" s="58"/>
      <c r="G45" s="58"/>
      <c r="H45" s="33"/>
      <c r="I45" s="44">
        <f t="shared" si="0"/>
        <v>0</v>
      </c>
    </row>
    <row r="46" spans="1:9" x14ac:dyDescent="0.25">
      <c r="B46" s="45"/>
      <c r="C46" s="46" t="s">
        <v>134</v>
      </c>
      <c r="D46" s="46" t="s">
        <v>137</v>
      </c>
      <c r="E46" s="46" t="s">
        <v>138</v>
      </c>
      <c r="F46" s="46" t="s">
        <v>135</v>
      </c>
      <c r="G46" s="46" t="s">
        <v>136</v>
      </c>
      <c r="H46" s="33"/>
    </row>
    <row r="47" spans="1:9" x14ac:dyDescent="0.25">
      <c r="B47" s="56" t="s">
        <v>123</v>
      </c>
      <c r="C47" s="58"/>
      <c r="D47" s="58"/>
      <c r="E47" s="58"/>
      <c r="F47" s="58"/>
      <c r="G47" s="58"/>
      <c r="H47" s="33"/>
      <c r="I47" s="44">
        <f>IF(C47="x","10")+IF(D47="x","8")+IF(E47="x", "6")+IF(F47="x", "4")+IF(G47="x", "2")</f>
        <v>0</v>
      </c>
    </row>
  </sheetData>
  <sheetProtection algorithmName="SHA-512" hashValue="pgkVCzi1fsnHjaJQcwaIdgnpEVQuS/Y/lmlr64xgYA7BhfdIR/gPdYOrHiCbbErsk29VvPUZhd7gK3Ky/k/L0Q==" saltValue="x32uwD0cEEnAAuWWtFQT0A==" spinCount="100000" sheet="1" objects="1" scenarios="1"/>
  <mergeCells count="15">
    <mergeCell ref="A1:C1"/>
    <mergeCell ref="A2:C3"/>
    <mergeCell ref="G2:G3"/>
    <mergeCell ref="A37:G37"/>
    <mergeCell ref="K7:N13"/>
    <mergeCell ref="K14:N20"/>
    <mergeCell ref="K21:N30"/>
    <mergeCell ref="J2:J3"/>
    <mergeCell ref="A5:G5"/>
    <mergeCell ref="K6:N6"/>
    <mergeCell ref="A24:G24"/>
    <mergeCell ref="I2:I3"/>
    <mergeCell ref="D2:D3"/>
    <mergeCell ref="E2:E3"/>
    <mergeCell ref="F2:F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02545-C994-413F-96C0-165C2F84F238}">
  <sheetPr codeName="Sheet6"/>
  <dimension ref="A1:N47"/>
  <sheetViews>
    <sheetView zoomScale="80" zoomScaleNormal="80" workbookViewId="0">
      <selection activeCell="G2" sqref="G2:G3"/>
    </sheetView>
  </sheetViews>
  <sheetFormatPr defaultColWidth="8.7109375" defaultRowHeight="15.75" x14ac:dyDescent="0.25"/>
  <cols>
    <col min="1" max="1" width="8.7109375" style="2"/>
    <col min="2" max="2" width="34.42578125" style="2" bestFit="1" customWidth="1"/>
    <col min="3" max="3" width="35.5703125" style="2" bestFit="1" customWidth="1"/>
    <col min="4" max="4" width="34.85546875" style="2" bestFit="1" customWidth="1"/>
    <col min="5" max="5" width="31.28515625" style="2" bestFit="1" customWidth="1"/>
    <col min="6" max="6" width="31.7109375" style="2" bestFit="1" customWidth="1"/>
    <col min="7" max="7" width="36.140625" style="2" bestFit="1" customWidth="1"/>
    <col min="8" max="8" width="2.28515625" style="2" customWidth="1"/>
    <col min="9" max="9" width="17" style="2" customWidth="1"/>
    <col min="10" max="10" width="17.28515625" style="2" customWidth="1"/>
    <col min="11" max="16384" width="8.7109375" style="2"/>
  </cols>
  <sheetData>
    <row r="1" spans="1:14" x14ac:dyDescent="0.25">
      <c r="A1" s="139" t="s">
        <v>5</v>
      </c>
      <c r="B1" s="139"/>
      <c r="C1" s="139"/>
      <c r="D1" s="32" t="s">
        <v>201</v>
      </c>
      <c r="E1" s="32" t="s">
        <v>202</v>
      </c>
      <c r="F1" s="32" t="s">
        <v>203</v>
      </c>
      <c r="G1" s="32" t="s">
        <v>6</v>
      </c>
      <c r="H1" s="33"/>
      <c r="I1" s="34" t="s">
        <v>7</v>
      </c>
      <c r="J1" s="35" t="s">
        <v>8</v>
      </c>
    </row>
    <row r="2" spans="1:14" x14ac:dyDescent="0.25">
      <c r="A2" s="152"/>
      <c r="B2" s="152"/>
      <c r="C2" s="152"/>
      <c r="D2" s="156"/>
      <c r="E2" s="156"/>
      <c r="F2" s="156"/>
      <c r="G2" s="154"/>
      <c r="H2" s="33"/>
      <c r="I2" s="129">
        <f>SUM(I7:I49)</f>
        <v>0</v>
      </c>
      <c r="J2" s="147">
        <v>100</v>
      </c>
    </row>
    <row r="3" spans="1:14" x14ac:dyDescent="0.25">
      <c r="A3" s="152"/>
      <c r="B3" s="153"/>
      <c r="C3" s="153"/>
      <c r="D3" s="157"/>
      <c r="E3" s="157"/>
      <c r="F3" s="157"/>
      <c r="G3" s="155"/>
      <c r="H3" s="33"/>
      <c r="I3" s="129"/>
      <c r="J3" s="148"/>
    </row>
    <row r="4" spans="1:14" x14ac:dyDescent="0.25">
      <c r="B4" s="36" t="s">
        <v>9</v>
      </c>
      <c r="C4" s="36" t="s">
        <v>10</v>
      </c>
      <c r="D4" s="36" t="s">
        <v>11</v>
      </c>
      <c r="E4" s="36" t="s">
        <v>12</v>
      </c>
      <c r="F4" s="36" t="s">
        <v>13</v>
      </c>
      <c r="G4" s="36" t="s">
        <v>14</v>
      </c>
      <c r="H4" s="37"/>
      <c r="I4" s="38" t="s">
        <v>15</v>
      </c>
    </row>
    <row r="5" spans="1:14" x14ac:dyDescent="0.25">
      <c r="A5" s="149" t="s">
        <v>16</v>
      </c>
      <c r="B5" s="150"/>
      <c r="C5" s="150"/>
      <c r="D5" s="150"/>
      <c r="E5" s="150"/>
      <c r="F5" s="150"/>
      <c r="G5" s="151"/>
      <c r="H5" s="37"/>
      <c r="I5" s="39"/>
    </row>
    <row r="6" spans="1:14" x14ac:dyDescent="0.25">
      <c r="B6" s="40"/>
      <c r="C6" s="41" t="s">
        <v>17</v>
      </c>
      <c r="D6" s="41" t="s">
        <v>18</v>
      </c>
      <c r="E6" s="41" t="s">
        <v>19</v>
      </c>
      <c r="F6" s="41" t="s">
        <v>20</v>
      </c>
      <c r="G6" s="41" t="s">
        <v>21</v>
      </c>
      <c r="H6" s="33"/>
      <c r="K6" s="125" t="s">
        <v>24</v>
      </c>
      <c r="L6" s="125"/>
      <c r="M6" s="125"/>
      <c r="N6" s="125"/>
    </row>
    <row r="7" spans="1:14" x14ac:dyDescent="0.25">
      <c r="B7" s="42" t="s">
        <v>22</v>
      </c>
      <c r="C7" s="58"/>
      <c r="D7" s="58"/>
      <c r="E7" s="58"/>
      <c r="F7" s="58"/>
      <c r="G7" s="58"/>
      <c r="H7" s="33"/>
      <c r="I7" s="44">
        <f>IF(C7="x","5")+IF(D7="x","4")+IF(E7="x", "3")+IF(F7="x", "2")+IF(G7="x", "1")</f>
        <v>0</v>
      </c>
      <c r="K7" s="130" t="s">
        <v>30</v>
      </c>
      <c r="L7" s="131"/>
      <c r="M7" s="131"/>
      <c r="N7" s="132"/>
    </row>
    <row r="8" spans="1:14" ht="14.45" customHeight="1" x14ac:dyDescent="0.25">
      <c r="B8" s="45"/>
      <c r="C8" s="46" t="s">
        <v>25</v>
      </c>
      <c r="D8" s="46" t="s">
        <v>26</v>
      </c>
      <c r="E8" s="46" t="s">
        <v>27</v>
      </c>
      <c r="F8" s="46" t="s">
        <v>28</v>
      </c>
      <c r="G8" s="46" t="s">
        <v>29</v>
      </c>
      <c r="H8" s="33"/>
      <c r="K8" s="133"/>
      <c r="L8" s="134"/>
      <c r="M8" s="134"/>
      <c r="N8" s="135"/>
    </row>
    <row r="9" spans="1:14" x14ac:dyDescent="0.25">
      <c r="B9" s="42" t="s">
        <v>31</v>
      </c>
      <c r="C9" s="58"/>
      <c r="D9" s="58"/>
      <c r="E9" s="58"/>
      <c r="F9" s="58"/>
      <c r="G9" s="58"/>
      <c r="H9" s="33"/>
      <c r="I9" s="44">
        <f>IF(C9="x","10")+IF(D9="x","8")+IF(E9="x", "6")+IF(F9="x", "4")+IF(G9="x", "2")</f>
        <v>0</v>
      </c>
      <c r="K9" s="133"/>
      <c r="L9" s="134"/>
      <c r="M9" s="134"/>
      <c r="N9" s="135"/>
    </row>
    <row r="10" spans="1:14" x14ac:dyDescent="0.25">
      <c r="B10" s="43"/>
      <c r="C10" s="46" t="s">
        <v>32</v>
      </c>
      <c r="D10" s="46" t="s">
        <v>33</v>
      </c>
      <c r="E10" s="46" t="s">
        <v>34</v>
      </c>
      <c r="F10" s="46" t="s">
        <v>35</v>
      </c>
      <c r="G10" s="46" t="s">
        <v>36</v>
      </c>
      <c r="H10" s="33"/>
      <c r="K10" s="133"/>
      <c r="L10" s="134"/>
      <c r="M10" s="134"/>
      <c r="N10" s="135"/>
    </row>
    <row r="11" spans="1:14" x14ac:dyDescent="0.25">
      <c r="B11" s="47" t="s">
        <v>37</v>
      </c>
      <c r="C11" s="58"/>
      <c r="D11" s="58"/>
      <c r="E11" s="58"/>
      <c r="F11" s="58"/>
      <c r="G11" s="58"/>
      <c r="H11" s="33"/>
      <c r="I11" s="44">
        <f>IF(C11="x","7.5")+IF(D11="x","6")+IF(E11="x", "4.5")+IF(F11="x", "3")+IF(G11="x", "1.5")</f>
        <v>0</v>
      </c>
      <c r="K11" s="133"/>
      <c r="L11" s="134"/>
      <c r="M11" s="134"/>
      <c r="N11" s="135"/>
    </row>
    <row r="12" spans="1:14" x14ac:dyDescent="0.25">
      <c r="B12" s="43"/>
      <c r="C12" s="46" t="s">
        <v>38</v>
      </c>
      <c r="D12" s="46" t="s">
        <v>39</v>
      </c>
      <c r="E12" s="46" t="s">
        <v>40</v>
      </c>
      <c r="F12" s="46" t="s">
        <v>41</v>
      </c>
      <c r="G12" s="46">
        <v>0</v>
      </c>
      <c r="H12" s="33"/>
      <c r="K12" s="133"/>
      <c r="L12" s="134"/>
      <c r="M12" s="134"/>
      <c r="N12" s="135"/>
    </row>
    <row r="13" spans="1:14" ht="14.45" customHeight="1" x14ac:dyDescent="0.25">
      <c r="B13" s="47" t="s">
        <v>42</v>
      </c>
      <c r="C13" s="58"/>
      <c r="D13" s="58"/>
      <c r="E13" s="58"/>
      <c r="F13" s="58"/>
      <c r="G13" s="58"/>
      <c r="H13" s="33"/>
      <c r="I13" s="44">
        <f>IF(C13="x","7.5")+IF(D13="x","6")+IF(E13="x", "4.5")+IF(F13="x", "3")+IF(G13="x", "1.5")</f>
        <v>0</v>
      </c>
      <c r="K13" s="133"/>
      <c r="L13" s="134"/>
      <c r="M13" s="134"/>
      <c r="N13" s="135"/>
    </row>
    <row r="14" spans="1:14" x14ac:dyDescent="0.25">
      <c r="B14" s="45"/>
      <c r="C14" s="46" t="s">
        <v>43</v>
      </c>
      <c r="D14" s="46" t="s">
        <v>44</v>
      </c>
      <c r="E14" s="46" t="s">
        <v>45</v>
      </c>
      <c r="F14" s="46" t="s">
        <v>46</v>
      </c>
      <c r="G14" s="46" t="s">
        <v>47</v>
      </c>
      <c r="H14" s="33"/>
      <c r="K14" s="96" t="s">
        <v>177</v>
      </c>
      <c r="L14" s="96"/>
      <c r="M14" s="96"/>
      <c r="N14" s="96"/>
    </row>
    <row r="15" spans="1:14" ht="14.45" customHeight="1" x14ac:dyDescent="0.25">
      <c r="B15" s="42" t="s">
        <v>48</v>
      </c>
      <c r="C15" s="58"/>
      <c r="D15" s="58"/>
      <c r="E15" s="58"/>
      <c r="F15" s="58"/>
      <c r="G15" s="58"/>
      <c r="H15" s="33"/>
      <c r="I15" s="44">
        <f>IF(C15="x","5")+IF(D15="x","3")+IF(E15="x", "1")+IF(F15="x", "0")+IF(G15="x", "-2")</f>
        <v>0</v>
      </c>
      <c r="K15" s="96"/>
      <c r="L15" s="96"/>
      <c r="M15" s="96"/>
      <c r="N15" s="96"/>
    </row>
    <row r="16" spans="1:14" x14ac:dyDescent="0.25">
      <c r="B16" s="45"/>
      <c r="C16" s="46" t="s">
        <v>49</v>
      </c>
      <c r="D16" s="46" t="s">
        <v>50</v>
      </c>
      <c r="E16" s="46" t="s">
        <v>51</v>
      </c>
      <c r="F16" s="46" t="s">
        <v>52</v>
      </c>
      <c r="G16" s="46" t="s">
        <v>53</v>
      </c>
      <c r="H16" s="33"/>
      <c r="K16" s="96"/>
      <c r="L16" s="96"/>
      <c r="M16" s="96"/>
      <c r="N16" s="96"/>
    </row>
    <row r="17" spans="1:14" x14ac:dyDescent="0.25">
      <c r="B17" s="42" t="s">
        <v>144</v>
      </c>
      <c r="C17" s="58"/>
      <c r="D17" s="58"/>
      <c r="E17" s="58"/>
      <c r="F17" s="58"/>
      <c r="G17" s="58"/>
      <c r="H17" s="33"/>
      <c r="I17" s="44">
        <f t="shared" ref="I17:I45" si="0">IF(C17="x","5")+IF(D17="x","4")+IF(E17="x", "3")+IF(F17="x", "2")+IF(G17="x", "1")</f>
        <v>0</v>
      </c>
      <c r="K17" s="96"/>
      <c r="L17" s="96"/>
      <c r="M17" s="96"/>
      <c r="N17" s="96"/>
    </row>
    <row r="18" spans="1:14" x14ac:dyDescent="0.25">
      <c r="B18" s="43"/>
      <c r="C18" s="46" t="s">
        <v>54</v>
      </c>
      <c r="D18" s="46"/>
      <c r="E18" s="46" t="s">
        <v>55</v>
      </c>
      <c r="F18" s="46"/>
      <c r="G18" s="46" t="s">
        <v>56</v>
      </c>
      <c r="H18" s="33"/>
      <c r="K18" s="96"/>
      <c r="L18" s="96"/>
      <c r="M18" s="96"/>
      <c r="N18" s="96"/>
    </row>
    <row r="19" spans="1:14" x14ac:dyDescent="0.25">
      <c r="B19" s="47" t="s">
        <v>57</v>
      </c>
      <c r="C19" s="58"/>
      <c r="D19" s="58"/>
      <c r="E19" s="58"/>
      <c r="F19" s="58"/>
      <c r="G19" s="58"/>
      <c r="H19" s="33"/>
      <c r="I19" s="44">
        <f>IF(C19="x","10")+IF(D19="x","8")+IF(E19="x", "6")+IF(F19="x", "4")+IF(G19="x", "2")</f>
        <v>0</v>
      </c>
      <c r="K19" s="96"/>
      <c r="L19" s="96"/>
      <c r="M19" s="96"/>
      <c r="N19" s="96"/>
    </row>
    <row r="20" spans="1:14" x14ac:dyDescent="0.25">
      <c r="B20" s="43"/>
      <c r="C20" s="46" t="s">
        <v>58</v>
      </c>
      <c r="D20" s="46" t="s">
        <v>59</v>
      </c>
      <c r="E20" s="46" t="s">
        <v>60</v>
      </c>
      <c r="F20" s="46" t="s">
        <v>61</v>
      </c>
      <c r="G20" s="46" t="s">
        <v>62</v>
      </c>
      <c r="H20" s="33"/>
      <c r="K20" s="96"/>
      <c r="L20" s="96"/>
      <c r="M20" s="96"/>
      <c r="N20" s="96"/>
    </row>
    <row r="21" spans="1:14" x14ac:dyDescent="0.25">
      <c r="B21" s="47" t="s">
        <v>63</v>
      </c>
      <c r="C21" s="58"/>
      <c r="D21" s="58"/>
      <c r="E21" s="58"/>
      <c r="F21" s="58"/>
      <c r="G21" s="58"/>
      <c r="H21" s="33"/>
      <c r="I21" s="44">
        <f>IF(C21="x","10")+IF(D21="x","8")+IF(E21="x", "6")+IF(F21="x", "4")+IF(G21="x", "2")</f>
        <v>0</v>
      </c>
      <c r="K21" s="96" t="s">
        <v>133</v>
      </c>
      <c r="L21" s="96"/>
      <c r="M21" s="96"/>
      <c r="N21" s="96"/>
    </row>
    <row r="22" spans="1:14" ht="14.45" customHeight="1" x14ac:dyDescent="0.25">
      <c r="B22" s="45"/>
      <c r="C22" s="46" t="s">
        <v>64</v>
      </c>
      <c r="D22" s="46" t="s">
        <v>65</v>
      </c>
      <c r="E22" s="46" t="s">
        <v>66</v>
      </c>
      <c r="F22" s="46" t="s">
        <v>67</v>
      </c>
      <c r="G22" s="46" t="s">
        <v>68</v>
      </c>
      <c r="H22" s="33"/>
      <c r="K22" s="96"/>
      <c r="L22" s="96"/>
      <c r="M22" s="96"/>
      <c r="N22" s="96"/>
    </row>
    <row r="23" spans="1:14" x14ac:dyDescent="0.25">
      <c r="B23" s="48" t="s">
        <v>69</v>
      </c>
      <c r="C23" s="59"/>
      <c r="D23" s="59"/>
      <c r="E23" s="59"/>
      <c r="F23" s="59"/>
      <c r="G23" s="59"/>
      <c r="H23" s="33"/>
      <c r="I23" s="44">
        <f t="shared" ref="I23" si="1">IF(C23="x","5")+IF(D23="x","4")+IF(E23="x", "3")+IF(F23="x", "2")+IF(G23="x", "1")</f>
        <v>0</v>
      </c>
      <c r="K23" s="96"/>
      <c r="L23" s="96"/>
      <c r="M23" s="96"/>
      <c r="N23" s="96"/>
    </row>
    <row r="24" spans="1:14" x14ac:dyDescent="0.25">
      <c r="A24" s="126" t="s">
        <v>70</v>
      </c>
      <c r="B24" s="127"/>
      <c r="C24" s="127"/>
      <c r="D24" s="127"/>
      <c r="E24" s="127"/>
      <c r="F24" s="127"/>
      <c r="G24" s="128"/>
      <c r="H24" s="33"/>
      <c r="K24" s="96"/>
      <c r="L24" s="96"/>
      <c r="M24" s="96"/>
      <c r="N24" s="96"/>
    </row>
    <row r="25" spans="1:14" x14ac:dyDescent="0.25">
      <c r="B25" s="40"/>
      <c r="C25" s="41" t="s">
        <v>71</v>
      </c>
      <c r="D25" s="41" t="s">
        <v>72</v>
      </c>
      <c r="E25" s="41" t="s">
        <v>73</v>
      </c>
      <c r="F25" s="41" t="s">
        <v>74</v>
      </c>
      <c r="G25" s="41" t="s">
        <v>75</v>
      </c>
      <c r="H25" s="33"/>
      <c r="K25" s="96"/>
      <c r="L25" s="96"/>
      <c r="M25" s="96"/>
      <c r="N25" s="96"/>
    </row>
    <row r="26" spans="1:14" x14ac:dyDescent="0.25">
      <c r="B26" s="50" t="s">
        <v>76</v>
      </c>
      <c r="C26" s="58"/>
      <c r="D26" s="58"/>
      <c r="E26" s="58"/>
      <c r="F26" s="58"/>
      <c r="G26" s="58"/>
      <c r="H26" s="33"/>
      <c r="I26" s="44">
        <f>IF(C26="x","5")+IF(D26="x","3")+IF(E26="x", "1")+IF(F26="x", "0")+IF(G26="x", "-2")</f>
        <v>0</v>
      </c>
      <c r="K26" s="96"/>
      <c r="L26" s="96"/>
      <c r="M26" s="96"/>
      <c r="N26" s="96"/>
    </row>
    <row r="27" spans="1:14" x14ac:dyDescent="0.25">
      <c r="B27" s="45"/>
      <c r="C27" s="46" t="s">
        <v>77</v>
      </c>
      <c r="D27" s="46"/>
      <c r="E27" s="46" t="s">
        <v>78</v>
      </c>
      <c r="F27" s="46"/>
      <c r="G27" s="46" t="s">
        <v>79</v>
      </c>
      <c r="H27" s="33"/>
      <c r="K27" s="96"/>
      <c r="L27" s="96"/>
      <c r="M27" s="96"/>
      <c r="N27" s="96"/>
    </row>
    <row r="28" spans="1:14" x14ac:dyDescent="0.25">
      <c r="B28" s="50" t="s">
        <v>80</v>
      </c>
      <c r="C28" s="58"/>
      <c r="D28" s="58"/>
      <c r="E28" s="58"/>
      <c r="F28" s="58"/>
      <c r="G28" s="58"/>
      <c r="H28" s="33"/>
      <c r="I28" s="44">
        <f t="shared" si="0"/>
        <v>0</v>
      </c>
      <c r="K28" s="96"/>
      <c r="L28" s="96"/>
      <c r="M28" s="96"/>
      <c r="N28" s="96"/>
    </row>
    <row r="29" spans="1:14" x14ac:dyDescent="0.25">
      <c r="B29" s="45"/>
      <c r="C29" s="46" t="s">
        <v>81</v>
      </c>
      <c r="D29" s="46" t="s">
        <v>82</v>
      </c>
      <c r="E29" s="46" t="s">
        <v>83</v>
      </c>
      <c r="F29" s="51" t="s">
        <v>84</v>
      </c>
      <c r="G29" s="46" t="s">
        <v>85</v>
      </c>
      <c r="H29" s="33"/>
      <c r="K29" s="96"/>
      <c r="L29" s="96"/>
      <c r="M29" s="96"/>
      <c r="N29" s="96"/>
    </row>
    <row r="30" spans="1:14" x14ac:dyDescent="0.25">
      <c r="B30" s="50" t="s">
        <v>86</v>
      </c>
      <c r="C30" s="58"/>
      <c r="D30" s="58"/>
      <c r="E30" s="58"/>
      <c r="F30" s="58"/>
      <c r="G30" s="58"/>
      <c r="H30" s="33"/>
      <c r="I30" s="44">
        <f>IF(C30="x","5")+IF(D30="x","2.5")+IF(E30="x", "0")+IF(F30="x", "-1")+IF(G30="x", "-3")</f>
        <v>0</v>
      </c>
      <c r="K30" s="96"/>
      <c r="L30" s="96"/>
      <c r="M30" s="96"/>
      <c r="N30" s="96"/>
    </row>
    <row r="31" spans="1:14" x14ac:dyDescent="0.25">
      <c r="B31" s="45"/>
      <c r="C31" s="46" t="s">
        <v>87</v>
      </c>
      <c r="D31" s="46" t="s">
        <v>88</v>
      </c>
      <c r="E31" s="46" t="s">
        <v>89</v>
      </c>
      <c r="F31" s="46" t="s">
        <v>90</v>
      </c>
      <c r="G31" s="46" t="s">
        <v>91</v>
      </c>
      <c r="H31" s="33"/>
    </row>
    <row r="32" spans="1:14" x14ac:dyDescent="0.25">
      <c r="B32" s="52" t="s">
        <v>92</v>
      </c>
      <c r="C32" s="58"/>
      <c r="D32" s="58"/>
      <c r="E32" s="58"/>
      <c r="F32" s="58"/>
      <c r="G32" s="58"/>
      <c r="H32" s="33"/>
      <c r="I32" s="44">
        <f>IF(C32="x","5")+IF(D32="x","3")+IF(E32="x", "2")+IF(F32="x", "0")+IF(G32="x", "-1")</f>
        <v>0</v>
      </c>
    </row>
    <row r="33" spans="1:9" x14ac:dyDescent="0.25">
      <c r="B33" s="45"/>
      <c r="C33" s="46" t="s">
        <v>93</v>
      </c>
      <c r="D33" s="46" t="s">
        <v>94</v>
      </c>
      <c r="E33" s="53" t="s">
        <v>95</v>
      </c>
      <c r="F33" s="46" t="s">
        <v>96</v>
      </c>
      <c r="G33" s="46" t="s">
        <v>97</v>
      </c>
      <c r="H33" s="33"/>
    </row>
    <row r="34" spans="1:9" x14ac:dyDescent="0.25">
      <c r="B34" s="50" t="s">
        <v>98</v>
      </c>
      <c r="C34" s="58"/>
      <c r="D34" s="58"/>
      <c r="E34" s="60"/>
      <c r="F34" s="58"/>
      <c r="G34" s="58"/>
      <c r="H34" s="33"/>
      <c r="I34" s="44">
        <f>IF(C34="x","7.5")+IF(D34="x","6")+IF(E34="x", "4.5")+IF(F34="x", "3")+IF(G34="x", "-1")</f>
        <v>0</v>
      </c>
    </row>
    <row r="35" spans="1:9" x14ac:dyDescent="0.25">
      <c r="B35" s="45"/>
      <c r="C35" s="46" t="s">
        <v>99</v>
      </c>
      <c r="D35" s="46" t="s">
        <v>100</v>
      </c>
      <c r="E35" s="46" t="s">
        <v>101</v>
      </c>
      <c r="F35" s="46" t="s">
        <v>102</v>
      </c>
      <c r="G35" s="46" t="s">
        <v>103</v>
      </c>
      <c r="H35" s="33"/>
    </row>
    <row r="36" spans="1:9" x14ac:dyDescent="0.25">
      <c r="B36" s="55" t="s">
        <v>145</v>
      </c>
      <c r="C36" s="59"/>
      <c r="D36" s="59"/>
      <c r="E36" s="59"/>
      <c r="F36" s="59"/>
      <c r="G36" s="59"/>
      <c r="H36" s="33"/>
      <c r="I36" s="44">
        <f>IF(C36="x","7.5")+IF(D36="x","6")+IF(E36="x", "4.5")+IF(F36="x", "3")+IF(G36="x", "1.5")</f>
        <v>0</v>
      </c>
    </row>
    <row r="37" spans="1:9" x14ac:dyDescent="0.25">
      <c r="A37" s="144" t="s">
        <v>139</v>
      </c>
      <c r="B37" s="145"/>
      <c r="C37" s="145"/>
      <c r="D37" s="145"/>
      <c r="E37" s="145"/>
      <c r="F37" s="145"/>
      <c r="G37" s="146"/>
      <c r="H37" s="33"/>
    </row>
    <row r="38" spans="1:9" x14ac:dyDescent="0.25">
      <c r="B38" s="40"/>
      <c r="C38" s="41" t="s">
        <v>140</v>
      </c>
      <c r="D38" s="41" t="s">
        <v>104</v>
      </c>
      <c r="E38" s="41" t="s">
        <v>105</v>
      </c>
      <c r="F38" s="41" t="s">
        <v>142</v>
      </c>
      <c r="G38" s="41" t="s">
        <v>141</v>
      </c>
      <c r="H38" s="33"/>
    </row>
    <row r="39" spans="1:9" x14ac:dyDescent="0.25">
      <c r="B39" s="56" t="s">
        <v>106</v>
      </c>
      <c r="C39" s="58"/>
      <c r="D39" s="58"/>
      <c r="E39" s="58"/>
      <c r="F39" s="58"/>
      <c r="G39" s="58"/>
      <c r="H39" s="33"/>
      <c r="I39" s="44">
        <f t="shared" si="0"/>
        <v>0</v>
      </c>
    </row>
    <row r="40" spans="1:9" x14ac:dyDescent="0.25">
      <c r="B40" s="45"/>
      <c r="C40" s="46" t="s">
        <v>107</v>
      </c>
      <c r="D40" s="46" t="s">
        <v>143</v>
      </c>
      <c r="E40" s="46" t="s">
        <v>108</v>
      </c>
      <c r="F40" s="46" t="s">
        <v>109</v>
      </c>
      <c r="G40" s="46" t="s">
        <v>129</v>
      </c>
      <c r="H40" s="33"/>
    </row>
    <row r="41" spans="1:9" x14ac:dyDescent="0.25">
      <c r="B41" s="56" t="s">
        <v>110</v>
      </c>
      <c r="C41" s="58"/>
      <c r="D41" s="58"/>
      <c r="E41" s="58"/>
      <c r="F41" s="58"/>
      <c r="G41" s="58"/>
      <c r="H41" s="33"/>
      <c r="I41" s="44">
        <f>IF(C41="x","7.5")+IF(D41="x","6")+IF(E41="x", "4.5")+IF(F41="x", "3")+IF(G41="x", "-5")</f>
        <v>0</v>
      </c>
    </row>
    <row r="42" spans="1:9" x14ac:dyDescent="0.25">
      <c r="B42" s="45"/>
      <c r="C42" s="46" t="s">
        <v>111</v>
      </c>
      <c r="D42" s="46" t="s">
        <v>112</v>
      </c>
      <c r="E42" s="46" t="s">
        <v>113</v>
      </c>
      <c r="F42" s="46" t="s">
        <v>114</v>
      </c>
      <c r="G42" s="46" t="s">
        <v>115</v>
      </c>
      <c r="H42" s="33"/>
    </row>
    <row r="43" spans="1:9" x14ac:dyDescent="0.25">
      <c r="B43" s="57" t="s">
        <v>116</v>
      </c>
      <c r="C43" s="58"/>
      <c r="D43" s="58"/>
      <c r="E43" s="58"/>
      <c r="F43" s="58"/>
      <c r="G43" s="58"/>
      <c r="H43" s="33"/>
      <c r="I43" s="44">
        <f>IF(C43="x","7.5")+IF(D43="x","6")+IF(E43="x", "4.5")+IF(F43="x", "3")+IF(G43="x", "1.5")</f>
        <v>0</v>
      </c>
    </row>
    <row r="44" spans="1:9" x14ac:dyDescent="0.25">
      <c r="B44" s="45"/>
      <c r="C44" s="46" t="s">
        <v>117</v>
      </c>
      <c r="D44" s="46" t="s">
        <v>118</v>
      </c>
      <c r="E44" s="46" t="s">
        <v>119</v>
      </c>
      <c r="F44" s="46" t="s">
        <v>120</v>
      </c>
      <c r="G44" s="46" t="s">
        <v>121</v>
      </c>
      <c r="H44" s="33"/>
    </row>
    <row r="45" spans="1:9" x14ac:dyDescent="0.25">
      <c r="B45" s="56" t="s">
        <v>122</v>
      </c>
      <c r="C45" s="58"/>
      <c r="D45" s="58"/>
      <c r="E45" s="58"/>
      <c r="F45" s="58"/>
      <c r="G45" s="58"/>
      <c r="H45" s="33"/>
      <c r="I45" s="44">
        <f t="shared" si="0"/>
        <v>0</v>
      </c>
    </row>
    <row r="46" spans="1:9" x14ac:dyDescent="0.25">
      <c r="B46" s="45"/>
      <c r="C46" s="46" t="s">
        <v>134</v>
      </c>
      <c r="D46" s="46" t="s">
        <v>137</v>
      </c>
      <c r="E46" s="46" t="s">
        <v>138</v>
      </c>
      <c r="F46" s="46" t="s">
        <v>135</v>
      </c>
      <c r="G46" s="46" t="s">
        <v>136</v>
      </c>
      <c r="H46" s="33"/>
    </row>
    <row r="47" spans="1:9" x14ac:dyDescent="0.25">
      <c r="B47" s="56" t="s">
        <v>123</v>
      </c>
      <c r="C47" s="58"/>
      <c r="D47" s="58"/>
      <c r="E47" s="58"/>
      <c r="F47" s="58"/>
      <c r="G47" s="58"/>
      <c r="H47" s="33"/>
      <c r="I47" s="44">
        <f>IF(C47="x","10")+IF(D47="x","8")+IF(E47="x", "6")+IF(F47="x", "4")+IF(G47="x", "2")</f>
        <v>0</v>
      </c>
    </row>
  </sheetData>
  <sheetProtection algorithmName="SHA-512" hashValue="JO+lJ6LroS3tQPmrawsVY6MvQkjp8kaOsJ8vQOWI35px6TykElBZyXTtBWAeJQBVvVvf4V/UOH43Cd7K79r3gQ==" saltValue="7tFyqwiU7yHH/xMZIQkKxg==" spinCount="100000" sheet="1" objects="1" scenarios="1"/>
  <mergeCells count="15">
    <mergeCell ref="A1:C1"/>
    <mergeCell ref="A2:C3"/>
    <mergeCell ref="G2:G3"/>
    <mergeCell ref="A37:G37"/>
    <mergeCell ref="K7:N13"/>
    <mergeCell ref="K14:N20"/>
    <mergeCell ref="K21:N30"/>
    <mergeCell ref="J2:J3"/>
    <mergeCell ref="A5:G5"/>
    <mergeCell ref="K6:N6"/>
    <mergeCell ref="A24:G24"/>
    <mergeCell ref="I2:I3"/>
    <mergeCell ref="D2:D3"/>
    <mergeCell ref="E2:E3"/>
    <mergeCell ref="F2:F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1C584-DEA8-4898-BF06-11E18F019540}">
  <sheetPr codeName="Sheet7"/>
  <dimension ref="A1:N47"/>
  <sheetViews>
    <sheetView zoomScale="80" zoomScaleNormal="80" workbookViewId="0">
      <selection activeCell="E38" sqref="E38"/>
    </sheetView>
  </sheetViews>
  <sheetFormatPr defaultColWidth="8.7109375" defaultRowHeight="15.75" x14ac:dyDescent="0.25"/>
  <cols>
    <col min="1" max="1" width="8.7109375" style="2"/>
    <col min="2" max="2" width="34.42578125" style="2" bestFit="1" customWidth="1"/>
    <col min="3" max="3" width="35.5703125" style="2" bestFit="1" customWidth="1"/>
    <col min="4" max="4" width="34.85546875" style="2" bestFit="1" customWidth="1"/>
    <col min="5" max="5" width="31.28515625" style="2" bestFit="1" customWidth="1"/>
    <col min="6" max="6" width="31.7109375" style="2" bestFit="1" customWidth="1"/>
    <col min="7" max="7" width="36.140625" style="2" bestFit="1" customWidth="1"/>
    <col min="8" max="8" width="2.28515625" style="2" customWidth="1"/>
    <col min="9" max="9" width="17" style="2" customWidth="1"/>
    <col min="10" max="10" width="17.28515625" style="2" customWidth="1"/>
    <col min="11" max="16384" width="8.7109375" style="2"/>
  </cols>
  <sheetData>
    <row r="1" spans="1:14" x14ac:dyDescent="0.25">
      <c r="A1" s="139" t="s">
        <v>5</v>
      </c>
      <c r="B1" s="139"/>
      <c r="C1" s="139"/>
      <c r="D1" s="32" t="s">
        <v>201</v>
      </c>
      <c r="E1" s="32" t="s">
        <v>202</v>
      </c>
      <c r="F1" s="32" t="s">
        <v>203</v>
      </c>
      <c r="G1" s="32" t="s">
        <v>6</v>
      </c>
      <c r="H1" s="33"/>
      <c r="I1" s="34" t="s">
        <v>7</v>
      </c>
      <c r="J1" s="35" t="s">
        <v>8</v>
      </c>
    </row>
    <row r="2" spans="1:14" x14ac:dyDescent="0.25">
      <c r="A2" s="152"/>
      <c r="B2" s="152"/>
      <c r="C2" s="152"/>
      <c r="D2" s="156"/>
      <c r="E2" s="156"/>
      <c r="F2" s="156"/>
      <c r="G2" s="154"/>
      <c r="H2" s="33"/>
      <c r="I2" s="129">
        <f>SUM(I7:I49)</f>
        <v>0</v>
      </c>
      <c r="J2" s="147">
        <v>100</v>
      </c>
    </row>
    <row r="3" spans="1:14" x14ac:dyDescent="0.25">
      <c r="A3" s="152"/>
      <c r="B3" s="153"/>
      <c r="C3" s="153"/>
      <c r="D3" s="157"/>
      <c r="E3" s="157"/>
      <c r="F3" s="157"/>
      <c r="G3" s="155"/>
      <c r="H3" s="33"/>
      <c r="I3" s="129"/>
      <c r="J3" s="148"/>
    </row>
    <row r="4" spans="1:14" x14ac:dyDescent="0.25">
      <c r="B4" s="36" t="s">
        <v>9</v>
      </c>
      <c r="C4" s="36" t="s">
        <v>10</v>
      </c>
      <c r="D4" s="36" t="s">
        <v>11</v>
      </c>
      <c r="E4" s="36" t="s">
        <v>12</v>
      </c>
      <c r="F4" s="36" t="s">
        <v>13</v>
      </c>
      <c r="G4" s="36" t="s">
        <v>14</v>
      </c>
      <c r="H4" s="37"/>
      <c r="I4" s="38" t="s">
        <v>15</v>
      </c>
    </row>
    <row r="5" spans="1:14" x14ac:dyDescent="0.25">
      <c r="A5" s="149" t="s">
        <v>16</v>
      </c>
      <c r="B5" s="150"/>
      <c r="C5" s="150"/>
      <c r="D5" s="150"/>
      <c r="E5" s="150"/>
      <c r="F5" s="150"/>
      <c r="G5" s="151"/>
      <c r="H5" s="37"/>
      <c r="I5" s="39"/>
    </row>
    <row r="6" spans="1:14" x14ac:dyDescent="0.25">
      <c r="B6" s="40"/>
      <c r="C6" s="41" t="s">
        <v>17</v>
      </c>
      <c r="D6" s="41" t="s">
        <v>18</v>
      </c>
      <c r="E6" s="41" t="s">
        <v>19</v>
      </c>
      <c r="F6" s="41" t="s">
        <v>20</v>
      </c>
      <c r="G6" s="41" t="s">
        <v>21</v>
      </c>
      <c r="H6" s="33"/>
      <c r="K6" s="125" t="s">
        <v>24</v>
      </c>
      <c r="L6" s="125"/>
      <c r="M6" s="125"/>
      <c r="N6" s="125"/>
    </row>
    <row r="7" spans="1:14" x14ac:dyDescent="0.25">
      <c r="B7" s="42" t="s">
        <v>22</v>
      </c>
      <c r="C7" s="58"/>
      <c r="D7" s="58"/>
      <c r="E7" s="58"/>
      <c r="F7" s="58"/>
      <c r="G7" s="58"/>
      <c r="H7" s="33"/>
      <c r="I7" s="44">
        <f>IF(C7="x","5")+IF(D7="x","4")+IF(E7="x", "3")+IF(F7="x", "2")+IF(G7="x", "1")</f>
        <v>0</v>
      </c>
      <c r="K7" s="130" t="s">
        <v>30</v>
      </c>
      <c r="L7" s="131"/>
      <c r="M7" s="131"/>
      <c r="N7" s="132"/>
    </row>
    <row r="8" spans="1:14" ht="14.45" customHeight="1" x14ac:dyDescent="0.25">
      <c r="B8" s="45"/>
      <c r="C8" s="46" t="s">
        <v>25</v>
      </c>
      <c r="D8" s="46" t="s">
        <v>26</v>
      </c>
      <c r="E8" s="46" t="s">
        <v>27</v>
      </c>
      <c r="F8" s="46" t="s">
        <v>28</v>
      </c>
      <c r="G8" s="46" t="s">
        <v>29</v>
      </c>
      <c r="H8" s="33"/>
      <c r="K8" s="133"/>
      <c r="L8" s="134"/>
      <c r="M8" s="134"/>
      <c r="N8" s="135"/>
    </row>
    <row r="9" spans="1:14" x14ac:dyDescent="0.25">
      <c r="B9" s="42" t="s">
        <v>31</v>
      </c>
      <c r="C9" s="58"/>
      <c r="D9" s="58"/>
      <c r="E9" s="58"/>
      <c r="F9" s="58"/>
      <c r="G9" s="58"/>
      <c r="H9" s="33"/>
      <c r="I9" s="44">
        <f>IF(C9="x","10")+IF(D9="x","8")+IF(E9="x", "6")+IF(F9="x", "4")+IF(G9="x", "2")</f>
        <v>0</v>
      </c>
      <c r="K9" s="133"/>
      <c r="L9" s="134"/>
      <c r="M9" s="134"/>
      <c r="N9" s="135"/>
    </row>
    <row r="10" spans="1:14" x14ac:dyDescent="0.25">
      <c r="B10" s="43"/>
      <c r="C10" s="46" t="s">
        <v>32</v>
      </c>
      <c r="D10" s="46" t="s">
        <v>33</v>
      </c>
      <c r="E10" s="46" t="s">
        <v>34</v>
      </c>
      <c r="F10" s="46" t="s">
        <v>35</v>
      </c>
      <c r="G10" s="46" t="s">
        <v>36</v>
      </c>
      <c r="H10" s="33"/>
      <c r="K10" s="133"/>
      <c r="L10" s="134"/>
      <c r="M10" s="134"/>
      <c r="N10" s="135"/>
    </row>
    <row r="11" spans="1:14" x14ac:dyDescent="0.25">
      <c r="B11" s="47" t="s">
        <v>37</v>
      </c>
      <c r="C11" s="58"/>
      <c r="D11" s="58"/>
      <c r="E11" s="58"/>
      <c r="F11" s="58"/>
      <c r="G11" s="58"/>
      <c r="H11" s="33"/>
      <c r="I11" s="44">
        <f>IF(C11="x","7.5")+IF(D11="x","6")+IF(E11="x", "4.5")+IF(F11="x", "3")+IF(G11="x", "1.5")</f>
        <v>0</v>
      </c>
      <c r="K11" s="133"/>
      <c r="L11" s="134"/>
      <c r="M11" s="134"/>
      <c r="N11" s="135"/>
    </row>
    <row r="12" spans="1:14" x14ac:dyDescent="0.25">
      <c r="B12" s="43"/>
      <c r="C12" s="46" t="s">
        <v>38</v>
      </c>
      <c r="D12" s="46" t="s">
        <v>39</v>
      </c>
      <c r="E12" s="46" t="s">
        <v>40</v>
      </c>
      <c r="F12" s="46" t="s">
        <v>41</v>
      </c>
      <c r="G12" s="46">
        <v>0</v>
      </c>
      <c r="H12" s="33"/>
      <c r="K12" s="133"/>
      <c r="L12" s="134"/>
      <c r="M12" s="134"/>
      <c r="N12" s="135"/>
    </row>
    <row r="13" spans="1:14" ht="14.45" customHeight="1" x14ac:dyDescent="0.25">
      <c r="B13" s="47" t="s">
        <v>42</v>
      </c>
      <c r="C13" s="58"/>
      <c r="D13" s="58"/>
      <c r="E13" s="58"/>
      <c r="F13" s="58"/>
      <c r="G13" s="58"/>
      <c r="H13" s="33"/>
      <c r="I13" s="44">
        <f>IF(C13="x","7.5")+IF(D13="x","6")+IF(E13="x", "4.5")+IF(F13="x", "3")+IF(G13="x", "1.5")</f>
        <v>0</v>
      </c>
      <c r="K13" s="133"/>
      <c r="L13" s="134"/>
      <c r="M13" s="134"/>
      <c r="N13" s="135"/>
    </row>
    <row r="14" spans="1:14" x14ac:dyDescent="0.25">
      <c r="B14" s="45"/>
      <c r="C14" s="46" t="s">
        <v>43</v>
      </c>
      <c r="D14" s="46" t="s">
        <v>44</v>
      </c>
      <c r="E14" s="46" t="s">
        <v>45</v>
      </c>
      <c r="F14" s="46" t="s">
        <v>46</v>
      </c>
      <c r="G14" s="46" t="s">
        <v>47</v>
      </c>
      <c r="H14" s="33"/>
      <c r="K14" s="96" t="s">
        <v>177</v>
      </c>
      <c r="L14" s="96"/>
      <c r="M14" s="96"/>
      <c r="N14" s="96"/>
    </row>
    <row r="15" spans="1:14" ht="14.45" customHeight="1" x14ac:dyDescent="0.25">
      <c r="B15" s="42" t="s">
        <v>48</v>
      </c>
      <c r="C15" s="58"/>
      <c r="D15" s="58"/>
      <c r="E15" s="58"/>
      <c r="F15" s="58"/>
      <c r="G15" s="58"/>
      <c r="H15" s="33"/>
      <c r="I15" s="44">
        <f>IF(C15="x","5")+IF(D15="x","3")+IF(E15="x", "1")+IF(F15="x", "0")+IF(G15="x", "-2")</f>
        <v>0</v>
      </c>
      <c r="K15" s="96"/>
      <c r="L15" s="96"/>
      <c r="M15" s="96"/>
      <c r="N15" s="96"/>
    </row>
    <row r="16" spans="1:14" x14ac:dyDescent="0.25">
      <c r="B16" s="45"/>
      <c r="C16" s="46" t="s">
        <v>49</v>
      </c>
      <c r="D16" s="46" t="s">
        <v>50</v>
      </c>
      <c r="E16" s="46" t="s">
        <v>51</v>
      </c>
      <c r="F16" s="46" t="s">
        <v>52</v>
      </c>
      <c r="G16" s="46" t="s">
        <v>53</v>
      </c>
      <c r="H16" s="33"/>
      <c r="K16" s="96"/>
      <c r="L16" s="96"/>
      <c r="M16" s="96"/>
      <c r="N16" s="96"/>
    </row>
    <row r="17" spans="1:14" x14ac:dyDescent="0.25">
      <c r="B17" s="42" t="s">
        <v>144</v>
      </c>
      <c r="C17" s="58"/>
      <c r="D17" s="58"/>
      <c r="E17" s="58"/>
      <c r="F17" s="58"/>
      <c r="G17" s="58"/>
      <c r="H17" s="33"/>
      <c r="I17" s="44">
        <f t="shared" ref="I17:I45" si="0">IF(C17="x","5")+IF(D17="x","4")+IF(E17="x", "3")+IF(F17="x", "2")+IF(G17="x", "1")</f>
        <v>0</v>
      </c>
      <c r="K17" s="96"/>
      <c r="L17" s="96"/>
      <c r="M17" s="96"/>
      <c r="N17" s="96"/>
    </row>
    <row r="18" spans="1:14" x14ac:dyDescent="0.25">
      <c r="B18" s="43"/>
      <c r="C18" s="46" t="s">
        <v>54</v>
      </c>
      <c r="D18" s="46"/>
      <c r="E18" s="46" t="s">
        <v>55</v>
      </c>
      <c r="F18" s="46"/>
      <c r="G18" s="46" t="s">
        <v>56</v>
      </c>
      <c r="H18" s="33"/>
      <c r="K18" s="96"/>
      <c r="L18" s="96"/>
      <c r="M18" s="96"/>
      <c r="N18" s="96"/>
    </row>
    <row r="19" spans="1:14" x14ac:dyDescent="0.25">
      <c r="B19" s="47" t="s">
        <v>57</v>
      </c>
      <c r="C19" s="58"/>
      <c r="D19" s="58"/>
      <c r="E19" s="58"/>
      <c r="F19" s="58"/>
      <c r="G19" s="58"/>
      <c r="H19" s="33"/>
      <c r="I19" s="44">
        <f>IF(C19="x","10")+IF(D19="x","8")+IF(E19="x", "6")+IF(F19="x", "4")+IF(G19="x", "2")</f>
        <v>0</v>
      </c>
      <c r="K19" s="96"/>
      <c r="L19" s="96"/>
      <c r="M19" s="96"/>
      <c r="N19" s="96"/>
    </row>
    <row r="20" spans="1:14" x14ac:dyDescent="0.25">
      <c r="B20" s="43"/>
      <c r="C20" s="46" t="s">
        <v>58</v>
      </c>
      <c r="D20" s="46" t="s">
        <v>59</v>
      </c>
      <c r="E20" s="46" t="s">
        <v>60</v>
      </c>
      <c r="F20" s="46" t="s">
        <v>61</v>
      </c>
      <c r="G20" s="46" t="s">
        <v>62</v>
      </c>
      <c r="H20" s="33"/>
      <c r="K20" s="96"/>
      <c r="L20" s="96"/>
      <c r="M20" s="96"/>
      <c r="N20" s="96"/>
    </row>
    <row r="21" spans="1:14" x14ac:dyDescent="0.25">
      <c r="B21" s="47" t="s">
        <v>63</v>
      </c>
      <c r="C21" s="58"/>
      <c r="D21" s="58"/>
      <c r="E21" s="58"/>
      <c r="F21" s="58"/>
      <c r="G21" s="58"/>
      <c r="H21" s="33"/>
      <c r="I21" s="44">
        <f>IF(C21="x","10")+IF(D21="x","8")+IF(E21="x", "6")+IF(F21="x", "4")+IF(G21="x", "2")</f>
        <v>0</v>
      </c>
      <c r="K21" s="96" t="s">
        <v>133</v>
      </c>
      <c r="L21" s="96"/>
      <c r="M21" s="96"/>
      <c r="N21" s="96"/>
    </row>
    <row r="22" spans="1:14" ht="14.45" customHeight="1" x14ac:dyDescent="0.25">
      <c r="B22" s="45"/>
      <c r="C22" s="46" t="s">
        <v>64</v>
      </c>
      <c r="D22" s="46" t="s">
        <v>65</v>
      </c>
      <c r="E22" s="46" t="s">
        <v>66</v>
      </c>
      <c r="F22" s="46" t="s">
        <v>67</v>
      </c>
      <c r="G22" s="46" t="s">
        <v>68</v>
      </c>
      <c r="H22" s="33"/>
      <c r="K22" s="96"/>
      <c r="L22" s="96"/>
      <c r="M22" s="96"/>
      <c r="N22" s="96"/>
    </row>
    <row r="23" spans="1:14" x14ac:dyDescent="0.25">
      <c r="B23" s="48" t="s">
        <v>69</v>
      </c>
      <c r="C23" s="59"/>
      <c r="D23" s="59"/>
      <c r="E23" s="59"/>
      <c r="F23" s="59"/>
      <c r="G23" s="59"/>
      <c r="H23" s="33"/>
      <c r="I23" s="44">
        <f t="shared" ref="I23" si="1">IF(C23="x","5")+IF(D23="x","4")+IF(E23="x", "3")+IF(F23="x", "2")+IF(G23="x", "1")</f>
        <v>0</v>
      </c>
      <c r="K23" s="96"/>
      <c r="L23" s="96"/>
      <c r="M23" s="96"/>
      <c r="N23" s="96"/>
    </row>
    <row r="24" spans="1:14" x14ac:dyDescent="0.25">
      <c r="A24" s="126" t="s">
        <v>70</v>
      </c>
      <c r="B24" s="127"/>
      <c r="C24" s="127"/>
      <c r="D24" s="127"/>
      <c r="E24" s="127"/>
      <c r="F24" s="127"/>
      <c r="G24" s="128"/>
      <c r="H24" s="33"/>
      <c r="K24" s="96"/>
      <c r="L24" s="96"/>
      <c r="M24" s="96"/>
      <c r="N24" s="96"/>
    </row>
    <row r="25" spans="1:14" x14ac:dyDescent="0.25">
      <c r="B25" s="40"/>
      <c r="C25" s="41" t="s">
        <v>71</v>
      </c>
      <c r="D25" s="41" t="s">
        <v>72</v>
      </c>
      <c r="E25" s="41" t="s">
        <v>73</v>
      </c>
      <c r="F25" s="41" t="s">
        <v>74</v>
      </c>
      <c r="G25" s="41" t="s">
        <v>75</v>
      </c>
      <c r="H25" s="33"/>
      <c r="K25" s="96"/>
      <c r="L25" s="96"/>
      <c r="M25" s="96"/>
      <c r="N25" s="96"/>
    </row>
    <row r="26" spans="1:14" x14ac:dyDescent="0.25">
      <c r="B26" s="50" t="s">
        <v>76</v>
      </c>
      <c r="C26" s="58"/>
      <c r="D26" s="58"/>
      <c r="E26" s="58"/>
      <c r="F26" s="58"/>
      <c r="G26" s="58"/>
      <c r="H26" s="33"/>
      <c r="I26" s="44">
        <f>IF(C26="x","5")+IF(D26="x","3")+IF(E26="x", "1")+IF(F26="x", "0")+IF(G26="x", "-2")</f>
        <v>0</v>
      </c>
      <c r="K26" s="96"/>
      <c r="L26" s="96"/>
      <c r="M26" s="96"/>
      <c r="N26" s="96"/>
    </row>
    <row r="27" spans="1:14" x14ac:dyDescent="0.25">
      <c r="B27" s="45"/>
      <c r="C27" s="46" t="s">
        <v>77</v>
      </c>
      <c r="D27" s="46"/>
      <c r="E27" s="46" t="s">
        <v>78</v>
      </c>
      <c r="F27" s="46"/>
      <c r="G27" s="46" t="s">
        <v>79</v>
      </c>
      <c r="H27" s="33"/>
      <c r="K27" s="96"/>
      <c r="L27" s="96"/>
      <c r="M27" s="96"/>
      <c r="N27" s="96"/>
    </row>
    <row r="28" spans="1:14" x14ac:dyDescent="0.25">
      <c r="B28" s="50" t="s">
        <v>80</v>
      </c>
      <c r="C28" s="58"/>
      <c r="D28" s="58"/>
      <c r="E28" s="58"/>
      <c r="F28" s="58"/>
      <c r="G28" s="58"/>
      <c r="H28" s="33"/>
      <c r="I28" s="44">
        <f t="shared" si="0"/>
        <v>0</v>
      </c>
      <c r="K28" s="96"/>
      <c r="L28" s="96"/>
      <c r="M28" s="96"/>
      <c r="N28" s="96"/>
    </row>
    <row r="29" spans="1:14" x14ac:dyDescent="0.25">
      <c r="B29" s="45"/>
      <c r="C29" s="46" t="s">
        <v>81</v>
      </c>
      <c r="D29" s="46" t="s">
        <v>82</v>
      </c>
      <c r="E29" s="46" t="s">
        <v>83</v>
      </c>
      <c r="F29" s="51" t="s">
        <v>84</v>
      </c>
      <c r="G29" s="46" t="s">
        <v>85</v>
      </c>
      <c r="H29" s="33"/>
      <c r="K29" s="96"/>
      <c r="L29" s="96"/>
      <c r="M29" s="96"/>
      <c r="N29" s="96"/>
    </row>
    <row r="30" spans="1:14" x14ac:dyDescent="0.25">
      <c r="B30" s="50" t="s">
        <v>86</v>
      </c>
      <c r="C30" s="58"/>
      <c r="D30" s="58"/>
      <c r="E30" s="58"/>
      <c r="F30" s="58"/>
      <c r="G30" s="58"/>
      <c r="H30" s="33"/>
      <c r="I30" s="44">
        <f>IF(C30="x","5")+IF(D30="x","2.5")+IF(E30="x", "0")+IF(F30="x", "-1")+IF(G30="x", "-3")</f>
        <v>0</v>
      </c>
      <c r="K30" s="96"/>
      <c r="L30" s="96"/>
      <c r="M30" s="96"/>
      <c r="N30" s="96"/>
    </row>
    <row r="31" spans="1:14" x14ac:dyDescent="0.25">
      <c r="B31" s="45"/>
      <c r="C31" s="46" t="s">
        <v>87</v>
      </c>
      <c r="D31" s="46" t="s">
        <v>88</v>
      </c>
      <c r="E31" s="46" t="s">
        <v>89</v>
      </c>
      <c r="F31" s="46" t="s">
        <v>90</v>
      </c>
      <c r="G31" s="46" t="s">
        <v>91</v>
      </c>
      <c r="H31" s="33"/>
    </row>
    <row r="32" spans="1:14" x14ac:dyDescent="0.25">
      <c r="B32" s="52" t="s">
        <v>92</v>
      </c>
      <c r="C32" s="58"/>
      <c r="D32" s="58"/>
      <c r="E32" s="58"/>
      <c r="F32" s="58"/>
      <c r="G32" s="58"/>
      <c r="H32" s="33"/>
      <c r="I32" s="44">
        <f>IF(C32="x","5")+IF(D32="x","3")+IF(E32="x", "2")+IF(F32="x", "0")+IF(G32="x", "-1")</f>
        <v>0</v>
      </c>
    </row>
    <row r="33" spans="1:9" x14ac:dyDescent="0.25">
      <c r="B33" s="45"/>
      <c r="C33" s="46" t="s">
        <v>93</v>
      </c>
      <c r="D33" s="46" t="s">
        <v>94</v>
      </c>
      <c r="E33" s="53" t="s">
        <v>95</v>
      </c>
      <c r="F33" s="46" t="s">
        <v>96</v>
      </c>
      <c r="G33" s="46" t="s">
        <v>97</v>
      </c>
      <c r="H33" s="33"/>
    </row>
    <row r="34" spans="1:9" x14ac:dyDescent="0.25">
      <c r="B34" s="50" t="s">
        <v>98</v>
      </c>
      <c r="C34" s="58"/>
      <c r="D34" s="58"/>
      <c r="E34" s="60"/>
      <c r="F34" s="58"/>
      <c r="G34" s="58"/>
      <c r="H34" s="33"/>
      <c r="I34" s="44">
        <f>IF(C34="x","7.5")+IF(D34="x","6")+IF(E34="x", "4.5")+IF(F34="x", "3")+IF(G34="x", "-1")</f>
        <v>0</v>
      </c>
    </row>
    <row r="35" spans="1:9" x14ac:dyDescent="0.25">
      <c r="B35" s="45"/>
      <c r="C35" s="46" t="s">
        <v>99</v>
      </c>
      <c r="D35" s="46" t="s">
        <v>100</v>
      </c>
      <c r="E35" s="46" t="s">
        <v>101</v>
      </c>
      <c r="F35" s="46" t="s">
        <v>102</v>
      </c>
      <c r="G35" s="46" t="s">
        <v>103</v>
      </c>
      <c r="H35" s="33"/>
    </row>
    <row r="36" spans="1:9" x14ac:dyDescent="0.25">
      <c r="B36" s="55" t="s">
        <v>145</v>
      </c>
      <c r="C36" s="59"/>
      <c r="D36" s="59"/>
      <c r="E36" s="59"/>
      <c r="F36" s="59"/>
      <c r="G36" s="59"/>
      <c r="H36" s="33"/>
      <c r="I36" s="44">
        <f>IF(C36="x","7.5")+IF(D36="x","6")+IF(E36="x", "4.5")+IF(F36="x", "3")+IF(G36="x", "1.5")</f>
        <v>0</v>
      </c>
    </row>
    <row r="37" spans="1:9" x14ac:dyDescent="0.25">
      <c r="A37" s="144" t="s">
        <v>139</v>
      </c>
      <c r="B37" s="145"/>
      <c r="C37" s="145"/>
      <c r="D37" s="145"/>
      <c r="E37" s="145"/>
      <c r="F37" s="145"/>
      <c r="G37" s="146"/>
      <c r="H37" s="33"/>
    </row>
    <row r="38" spans="1:9" x14ac:dyDescent="0.25">
      <c r="B38" s="40"/>
      <c r="C38" s="41" t="s">
        <v>140</v>
      </c>
      <c r="D38" s="41" t="s">
        <v>104</v>
      </c>
      <c r="E38" s="41" t="s">
        <v>105</v>
      </c>
      <c r="F38" s="41" t="s">
        <v>142</v>
      </c>
      <c r="G38" s="41" t="s">
        <v>141</v>
      </c>
      <c r="H38" s="33"/>
    </row>
    <row r="39" spans="1:9" x14ac:dyDescent="0.25">
      <c r="B39" s="56" t="s">
        <v>106</v>
      </c>
      <c r="C39" s="58"/>
      <c r="D39" s="58"/>
      <c r="E39" s="58"/>
      <c r="F39" s="58"/>
      <c r="G39" s="58"/>
      <c r="H39" s="33"/>
      <c r="I39" s="44">
        <f t="shared" si="0"/>
        <v>0</v>
      </c>
    </row>
    <row r="40" spans="1:9" x14ac:dyDescent="0.25">
      <c r="B40" s="45"/>
      <c r="C40" s="46" t="s">
        <v>107</v>
      </c>
      <c r="D40" s="46" t="s">
        <v>143</v>
      </c>
      <c r="E40" s="46" t="s">
        <v>108</v>
      </c>
      <c r="F40" s="46" t="s">
        <v>109</v>
      </c>
      <c r="G40" s="46" t="s">
        <v>129</v>
      </c>
      <c r="H40" s="33"/>
    </row>
    <row r="41" spans="1:9" x14ac:dyDescent="0.25">
      <c r="B41" s="56" t="s">
        <v>110</v>
      </c>
      <c r="C41" s="58"/>
      <c r="D41" s="58"/>
      <c r="E41" s="58"/>
      <c r="F41" s="58"/>
      <c r="G41" s="58"/>
      <c r="H41" s="33"/>
      <c r="I41" s="44">
        <f>IF(C41="x","7.5")+IF(D41="x","6")+IF(E41="x", "4.5")+IF(F41="x", "3")+IF(G41="x", "-5")</f>
        <v>0</v>
      </c>
    </row>
    <row r="42" spans="1:9" x14ac:dyDescent="0.25">
      <c r="B42" s="45"/>
      <c r="C42" s="46" t="s">
        <v>111</v>
      </c>
      <c r="D42" s="46" t="s">
        <v>112</v>
      </c>
      <c r="E42" s="46" t="s">
        <v>113</v>
      </c>
      <c r="F42" s="46" t="s">
        <v>114</v>
      </c>
      <c r="G42" s="46" t="s">
        <v>115</v>
      </c>
      <c r="H42" s="33"/>
    </row>
    <row r="43" spans="1:9" x14ac:dyDescent="0.25">
      <c r="B43" s="57" t="s">
        <v>116</v>
      </c>
      <c r="C43" s="58"/>
      <c r="D43" s="58"/>
      <c r="E43" s="58"/>
      <c r="F43" s="58"/>
      <c r="G43" s="58"/>
      <c r="H43" s="33"/>
      <c r="I43" s="44">
        <f>IF(C43="x","7.5")+IF(D43="x","6")+IF(E43="x", "4.5")+IF(F43="x", "3")+IF(G43="x", "1.5")</f>
        <v>0</v>
      </c>
    </row>
    <row r="44" spans="1:9" x14ac:dyDescent="0.25">
      <c r="B44" s="45"/>
      <c r="C44" s="46" t="s">
        <v>117</v>
      </c>
      <c r="D44" s="46" t="s">
        <v>118</v>
      </c>
      <c r="E44" s="46" t="s">
        <v>119</v>
      </c>
      <c r="F44" s="46" t="s">
        <v>120</v>
      </c>
      <c r="G44" s="46" t="s">
        <v>121</v>
      </c>
      <c r="H44" s="33"/>
    </row>
    <row r="45" spans="1:9" x14ac:dyDescent="0.25">
      <c r="B45" s="56" t="s">
        <v>122</v>
      </c>
      <c r="C45" s="58"/>
      <c r="D45" s="58"/>
      <c r="E45" s="58"/>
      <c r="F45" s="58"/>
      <c r="G45" s="58"/>
      <c r="H45" s="33"/>
      <c r="I45" s="44">
        <f t="shared" si="0"/>
        <v>0</v>
      </c>
    </row>
    <row r="46" spans="1:9" x14ac:dyDescent="0.25">
      <c r="B46" s="45"/>
      <c r="C46" s="46" t="s">
        <v>134</v>
      </c>
      <c r="D46" s="46" t="s">
        <v>137</v>
      </c>
      <c r="E46" s="46" t="s">
        <v>138</v>
      </c>
      <c r="F46" s="46" t="s">
        <v>135</v>
      </c>
      <c r="G46" s="46" t="s">
        <v>136</v>
      </c>
      <c r="H46" s="33"/>
    </row>
    <row r="47" spans="1:9" x14ac:dyDescent="0.25">
      <c r="B47" s="56" t="s">
        <v>123</v>
      </c>
      <c r="C47" s="58"/>
      <c r="D47" s="58"/>
      <c r="E47" s="58"/>
      <c r="F47" s="58"/>
      <c r="G47" s="58"/>
      <c r="H47" s="33"/>
      <c r="I47" s="44">
        <f>IF(C47="x","10")+IF(D47="x","8")+IF(E47="x", "6")+IF(F47="x", "4")+IF(G47="x", "2")</f>
        <v>0</v>
      </c>
    </row>
  </sheetData>
  <sheetProtection algorithmName="SHA-512" hashValue="P1DINdmq5dG7Mw87lXJLpOJ946Mv50SYCBzIllBZt2j/0Bu+a0lMLc7Nujhfwp1ksXkOQ3Y4haeLklR93ni76A==" saltValue="cDv4Zg5xwDT8O2JIxM4C6A==" spinCount="100000" sheet="1" objects="1" scenarios="1"/>
  <mergeCells count="15">
    <mergeCell ref="A1:C1"/>
    <mergeCell ref="A2:C3"/>
    <mergeCell ref="G2:G3"/>
    <mergeCell ref="I2:I3"/>
    <mergeCell ref="K6:N6"/>
    <mergeCell ref="D2:D3"/>
    <mergeCell ref="E2:E3"/>
    <mergeCell ref="F2:F3"/>
    <mergeCell ref="J2:J3"/>
    <mergeCell ref="A5:G5"/>
    <mergeCell ref="K7:N13"/>
    <mergeCell ref="K14:N20"/>
    <mergeCell ref="K21:N30"/>
    <mergeCell ref="A24:G24"/>
    <mergeCell ref="A37:G37"/>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5291A-042C-4A00-914B-D9B6124DD8F7}">
  <sheetPr codeName="Sheet8"/>
  <dimension ref="A1:N47"/>
  <sheetViews>
    <sheetView zoomScale="80" zoomScaleNormal="80" workbookViewId="0">
      <selection activeCell="L39" sqref="L39"/>
    </sheetView>
  </sheetViews>
  <sheetFormatPr defaultColWidth="8.7109375" defaultRowHeight="15.75" x14ac:dyDescent="0.25"/>
  <cols>
    <col min="1" max="1" width="8.7109375" style="2"/>
    <col min="2" max="2" width="34.42578125" style="2" bestFit="1" customWidth="1"/>
    <col min="3" max="3" width="35.5703125" style="2" bestFit="1" customWidth="1"/>
    <col min="4" max="4" width="34.85546875" style="2" bestFit="1" customWidth="1"/>
    <col min="5" max="5" width="31.28515625" style="2" bestFit="1" customWidth="1"/>
    <col min="6" max="6" width="31.7109375" style="2" bestFit="1" customWidth="1"/>
    <col min="7" max="7" width="36.140625" style="2" bestFit="1" customWidth="1"/>
    <col min="8" max="8" width="2.28515625" style="2" customWidth="1"/>
    <col min="9" max="9" width="17" style="2" customWidth="1"/>
    <col min="10" max="10" width="17.28515625" style="2" customWidth="1"/>
    <col min="11" max="16384" width="8.7109375" style="2"/>
  </cols>
  <sheetData>
    <row r="1" spans="1:14" x14ac:dyDescent="0.25">
      <c r="A1" s="139" t="s">
        <v>5</v>
      </c>
      <c r="B1" s="139"/>
      <c r="C1" s="139"/>
      <c r="D1" s="32" t="s">
        <v>201</v>
      </c>
      <c r="E1" s="32" t="s">
        <v>202</v>
      </c>
      <c r="F1" s="32" t="s">
        <v>203</v>
      </c>
      <c r="G1" s="32" t="s">
        <v>6</v>
      </c>
      <c r="H1" s="33"/>
      <c r="I1" s="34" t="s">
        <v>7</v>
      </c>
      <c r="J1" s="35" t="s">
        <v>8</v>
      </c>
    </row>
    <row r="2" spans="1:14" x14ac:dyDescent="0.25">
      <c r="A2" s="152"/>
      <c r="B2" s="152"/>
      <c r="C2" s="152"/>
      <c r="D2" s="156"/>
      <c r="E2" s="156"/>
      <c r="F2" s="156"/>
      <c r="G2" s="154"/>
      <c r="H2" s="33"/>
      <c r="I2" s="129">
        <f>SUM(I7:I49)</f>
        <v>0</v>
      </c>
      <c r="J2" s="147">
        <v>100</v>
      </c>
    </row>
    <row r="3" spans="1:14" x14ac:dyDescent="0.25">
      <c r="A3" s="152"/>
      <c r="B3" s="153"/>
      <c r="C3" s="153"/>
      <c r="D3" s="157"/>
      <c r="E3" s="157"/>
      <c r="F3" s="157"/>
      <c r="G3" s="155"/>
      <c r="H3" s="33"/>
      <c r="I3" s="129"/>
      <c r="J3" s="148"/>
    </row>
    <row r="4" spans="1:14" x14ac:dyDescent="0.25">
      <c r="B4" s="36" t="s">
        <v>9</v>
      </c>
      <c r="C4" s="36" t="s">
        <v>10</v>
      </c>
      <c r="D4" s="36" t="s">
        <v>11</v>
      </c>
      <c r="E4" s="36" t="s">
        <v>12</v>
      </c>
      <c r="F4" s="36" t="s">
        <v>13</v>
      </c>
      <c r="G4" s="36" t="s">
        <v>14</v>
      </c>
      <c r="H4" s="37"/>
      <c r="I4" s="38" t="s">
        <v>15</v>
      </c>
    </row>
    <row r="5" spans="1:14" x14ac:dyDescent="0.25">
      <c r="A5" s="149" t="s">
        <v>16</v>
      </c>
      <c r="B5" s="150"/>
      <c r="C5" s="150"/>
      <c r="D5" s="150"/>
      <c r="E5" s="150"/>
      <c r="F5" s="150"/>
      <c r="G5" s="151"/>
      <c r="H5" s="37"/>
      <c r="I5" s="39"/>
    </row>
    <row r="6" spans="1:14" x14ac:dyDescent="0.25">
      <c r="B6" s="40"/>
      <c r="C6" s="41" t="s">
        <v>17</v>
      </c>
      <c r="D6" s="41" t="s">
        <v>18</v>
      </c>
      <c r="E6" s="41" t="s">
        <v>19</v>
      </c>
      <c r="F6" s="41" t="s">
        <v>20</v>
      </c>
      <c r="G6" s="41" t="s">
        <v>21</v>
      </c>
      <c r="H6" s="33"/>
      <c r="K6" s="125" t="s">
        <v>24</v>
      </c>
      <c r="L6" s="125"/>
      <c r="M6" s="125"/>
      <c r="N6" s="125"/>
    </row>
    <row r="7" spans="1:14" x14ac:dyDescent="0.25">
      <c r="B7" s="42" t="s">
        <v>22</v>
      </c>
      <c r="C7" s="58"/>
      <c r="D7" s="58"/>
      <c r="E7" s="58"/>
      <c r="F7" s="58"/>
      <c r="G7" s="58"/>
      <c r="H7" s="33"/>
      <c r="I7" s="44">
        <f>IF(C7="x","5")+IF(D7="x","4")+IF(E7="x", "3")+IF(F7="x", "2")+IF(G7="x", "1")</f>
        <v>0</v>
      </c>
      <c r="K7" s="130" t="s">
        <v>30</v>
      </c>
      <c r="L7" s="131"/>
      <c r="M7" s="131"/>
      <c r="N7" s="132"/>
    </row>
    <row r="8" spans="1:14" ht="14.45" customHeight="1" x14ac:dyDescent="0.25">
      <c r="B8" s="45"/>
      <c r="C8" s="46" t="s">
        <v>25</v>
      </c>
      <c r="D8" s="46" t="s">
        <v>26</v>
      </c>
      <c r="E8" s="46" t="s">
        <v>27</v>
      </c>
      <c r="F8" s="46" t="s">
        <v>28</v>
      </c>
      <c r="G8" s="46" t="s">
        <v>29</v>
      </c>
      <c r="H8" s="33"/>
      <c r="K8" s="133"/>
      <c r="L8" s="134"/>
      <c r="M8" s="134"/>
      <c r="N8" s="135"/>
    </row>
    <row r="9" spans="1:14" x14ac:dyDescent="0.25">
      <c r="B9" s="42" t="s">
        <v>31</v>
      </c>
      <c r="C9" s="58"/>
      <c r="D9" s="58"/>
      <c r="E9" s="58"/>
      <c r="F9" s="58"/>
      <c r="G9" s="58"/>
      <c r="H9" s="33"/>
      <c r="I9" s="44">
        <f>IF(C9="x","10")+IF(D9="x","8")+IF(E9="x", "6")+IF(F9="x", "4")+IF(G9="x", "2")</f>
        <v>0</v>
      </c>
      <c r="K9" s="133"/>
      <c r="L9" s="134"/>
      <c r="M9" s="134"/>
      <c r="N9" s="135"/>
    </row>
    <row r="10" spans="1:14" x14ac:dyDescent="0.25">
      <c r="B10" s="43"/>
      <c r="C10" s="46" t="s">
        <v>32</v>
      </c>
      <c r="D10" s="46" t="s">
        <v>33</v>
      </c>
      <c r="E10" s="46" t="s">
        <v>34</v>
      </c>
      <c r="F10" s="46" t="s">
        <v>35</v>
      </c>
      <c r="G10" s="46" t="s">
        <v>36</v>
      </c>
      <c r="H10" s="33"/>
      <c r="K10" s="133"/>
      <c r="L10" s="134"/>
      <c r="M10" s="134"/>
      <c r="N10" s="135"/>
    </row>
    <row r="11" spans="1:14" x14ac:dyDescent="0.25">
      <c r="B11" s="47" t="s">
        <v>37</v>
      </c>
      <c r="C11" s="58"/>
      <c r="D11" s="58"/>
      <c r="E11" s="58"/>
      <c r="F11" s="58"/>
      <c r="G11" s="58"/>
      <c r="H11" s="33"/>
      <c r="I11" s="44">
        <f>IF(C11="x","7.5")+IF(D11="x","6")+IF(E11="x", "4.5")+IF(F11="x", "3")+IF(G11="x", "1.5")</f>
        <v>0</v>
      </c>
      <c r="K11" s="133"/>
      <c r="L11" s="134"/>
      <c r="M11" s="134"/>
      <c r="N11" s="135"/>
    </row>
    <row r="12" spans="1:14" x14ac:dyDescent="0.25">
      <c r="B12" s="43"/>
      <c r="C12" s="46" t="s">
        <v>38</v>
      </c>
      <c r="D12" s="46" t="s">
        <v>39</v>
      </c>
      <c r="E12" s="46" t="s">
        <v>40</v>
      </c>
      <c r="F12" s="46" t="s">
        <v>41</v>
      </c>
      <c r="G12" s="46">
        <v>0</v>
      </c>
      <c r="H12" s="33"/>
      <c r="K12" s="133"/>
      <c r="L12" s="134"/>
      <c r="M12" s="134"/>
      <c r="N12" s="135"/>
    </row>
    <row r="13" spans="1:14" ht="14.45" customHeight="1" x14ac:dyDescent="0.25">
      <c r="B13" s="47" t="s">
        <v>42</v>
      </c>
      <c r="C13" s="58"/>
      <c r="D13" s="58"/>
      <c r="E13" s="58"/>
      <c r="F13" s="58"/>
      <c r="G13" s="58"/>
      <c r="H13" s="33"/>
      <c r="I13" s="44">
        <f>IF(C13="x","7.5")+IF(D13="x","6")+IF(E13="x", "4.5")+IF(F13="x", "3")+IF(G13="x", "1.5")</f>
        <v>0</v>
      </c>
      <c r="K13" s="133"/>
      <c r="L13" s="134"/>
      <c r="M13" s="134"/>
      <c r="N13" s="135"/>
    </row>
    <row r="14" spans="1:14" x14ac:dyDescent="0.25">
      <c r="B14" s="45"/>
      <c r="C14" s="46" t="s">
        <v>43</v>
      </c>
      <c r="D14" s="46" t="s">
        <v>44</v>
      </c>
      <c r="E14" s="46" t="s">
        <v>45</v>
      </c>
      <c r="F14" s="46" t="s">
        <v>46</v>
      </c>
      <c r="G14" s="46" t="s">
        <v>47</v>
      </c>
      <c r="H14" s="33"/>
      <c r="K14" s="96" t="s">
        <v>177</v>
      </c>
      <c r="L14" s="96"/>
      <c r="M14" s="96"/>
      <c r="N14" s="96"/>
    </row>
    <row r="15" spans="1:14" ht="14.45" customHeight="1" x14ac:dyDescent="0.25">
      <c r="B15" s="42" t="s">
        <v>48</v>
      </c>
      <c r="C15" s="58"/>
      <c r="D15" s="58"/>
      <c r="E15" s="58"/>
      <c r="F15" s="58"/>
      <c r="G15" s="58"/>
      <c r="H15" s="33"/>
      <c r="I15" s="44">
        <f>IF(C15="x","5")+IF(D15="x","3")+IF(E15="x", "1")+IF(F15="x", "0")+IF(G15="x", "-2")</f>
        <v>0</v>
      </c>
      <c r="K15" s="96"/>
      <c r="L15" s="96"/>
      <c r="M15" s="96"/>
      <c r="N15" s="96"/>
    </row>
    <row r="16" spans="1:14" x14ac:dyDescent="0.25">
      <c r="B16" s="45"/>
      <c r="C16" s="46" t="s">
        <v>49</v>
      </c>
      <c r="D16" s="46" t="s">
        <v>50</v>
      </c>
      <c r="E16" s="46" t="s">
        <v>51</v>
      </c>
      <c r="F16" s="46" t="s">
        <v>52</v>
      </c>
      <c r="G16" s="46" t="s">
        <v>53</v>
      </c>
      <c r="H16" s="33"/>
      <c r="K16" s="96"/>
      <c r="L16" s="96"/>
      <c r="M16" s="96"/>
      <c r="N16" s="96"/>
    </row>
    <row r="17" spans="1:14" x14ac:dyDescent="0.25">
      <c r="B17" s="42" t="s">
        <v>144</v>
      </c>
      <c r="C17" s="58"/>
      <c r="D17" s="58"/>
      <c r="E17" s="58"/>
      <c r="F17" s="58"/>
      <c r="G17" s="58"/>
      <c r="H17" s="33"/>
      <c r="I17" s="44">
        <f t="shared" ref="I17:I45" si="0">IF(C17="x","5")+IF(D17="x","4")+IF(E17="x", "3")+IF(F17="x", "2")+IF(G17="x", "1")</f>
        <v>0</v>
      </c>
      <c r="K17" s="96"/>
      <c r="L17" s="96"/>
      <c r="M17" s="96"/>
      <c r="N17" s="96"/>
    </row>
    <row r="18" spans="1:14" x14ac:dyDescent="0.25">
      <c r="B18" s="43"/>
      <c r="C18" s="46" t="s">
        <v>54</v>
      </c>
      <c r="D18" s="46"/>
      <c r="E18" s="46" t="s">
        <v>55</v>
      </c>
      <c r="F18" s="46"/>
      <c r="G18" s="46" t="s">
        <v>56</v>
      </c>
      <c r="H18" s="33"/>
      <c r="K18" s="96"/>
      <c r="L18" s="96"/>
      <c r="M18" s="96"/>
      <c r="N18" s="96"/>
    </row>
    <row r="19" spans="1:14" x14ac:dyDescent="0.25">
      <c r="B19" s="47" t="s">
        <v>57</v>
      </c>
      <c r="C19" s="58"/>
      <c r="D19" s="58"/>
      <c r="E19" s="58"/>
      <c r="F19" s="58"/>
      <c r="G19" s="58"/>
      <c r="H19" s="33"/>
      <c r="I19" s="44">
        <f>IF(C19="x","10")+IF(D19="x","8")+IF(E19="x", "6")+IF(F19="x", "4")+IF(G19="x", "2")</f>
        <v>0</v>
      </c>
      <c r="K19" s="96"/>
      <c r="L19" s="96"/>
      <c r="M19" s="96"/>
      <c r="N19" s="96"/>
    </row>
    <row r="20" spans="1:14" x14ac:dyDescent="0.25">
      <c r="B20" s="43"/>
      <c r="C20" s="46" t="s">
        <v>58</v>
      </c>
      <c r="D20" s="46" t="s">
        <v>59</v>
      </c>
      <c r="E20" s="46" t="s">
        <v>60</v>
      </c>
      <c r="F20" s="46" t="s">
        <v>61</v>
      </c>
      <c r="G20" s="46" t="s">
        <v>62</v>
      </c>
      <c r="H20" s="33"/>
      <c r="K20" s="96"/>
      <c r="L20" s="96"/>
      <c r="M20" s="96"/>
      <c r="N20" s="96"/>
    </row>
    <row r="21" spans="1:14" x14ac:dyDescent="0.25">
      <c r="B21" s="47" t="s">
        <v>63</v>
      </c>
      <c r="C21" s="58"/>
      <c r="D21" s="58"/>
      <c r="E21" s="58"/>
      <c r="F21" s="58"/>
      <c r="G21" s="58"/>
      <c r="H21" s="33"/>
      <c r="I21" s="44">
        <f>IF(C21="x","10")+IF(D21="x","8")+IF(E21="x", "6")+IF(F21="x", "4")+IF(G21="x", "2")</f>
        <v>0</v>
      </c>
      <c r="K21" s="96" t="s">
        <v>133</v>
      </c>
      <c r="L21" s="96"/>
      <c r="M21" s="96"/>
      <c r="N21" s="96"/>
    </row>
    <row r="22" spans="1:14" ht="14.45" customHeight="1" x14ac:dyDescent="0.25">
      <c r="B22" s="45"/>
      <c r="C22" s="46" t="s">
        <v>64</v>
      </c>
      <c r="D22" s="46" t="s">
        <v>65</v>
      </c>
      <c r="E22" s="46" t="s">
        <v>66</v>
      </c>
      <c r="F22" s="46" t="s">
        <v>67</v>
      </c>
      <c r="G22" s="46" t="s">
        <v>68</v>
      </c>
      <c r="H22" s="33"/>
      <c r="K22" s="96"/>
      <c r="L22" s="96"/>
      <c r="M22" s="96"/>
      <c r="N22" s="96"/>
    </row>
    <row r="23" spans="1:14" x14ac:dyDescent="0.25">
      <c r="B23" s="48" t="s">
        <v>69</v>
      </c>
      <c r="C23" s="59"/>
      <c r="D23" s="59"/>
      <c r="E23" s="59"/>
      <c r="F23" s="59"/>
      <c r="G23" s="59"/>
      <c r="H23" s="33"/>
      <c r="I23" s="44">
        <f t="shared" ref="I23" si="1">IF(C23="x","5")+IF(D23="x","4")+IF(E23="x", "3")+IF(F23="x", "2")+IF(G23="x", "1")</f>
        <v>0</v>
      </c>
      <c r="K23" s="96"/>
      <c r="L23" s="96"/>
      <c r="M23" s="96"/>
      <c r="N23" s="96"/>
    </row>
    <row r="24" spans="1:14" x14ac:dyDescent="0.25">
      <c r="A24" s="126" t="s">
        <v>70</v>
      </c>
      <c r="B24" s="127"/>
      <c r="C24" s="127"/>
      <c r="D24" s="127"/>
      <c r="E24" s="127"/>
      <c r="F24" s="127"/>
      <c r="G24" s="128"/>
      <c r="H24" s="33"/>
      <c r="K24" s="96"/>
      <c r="L24" s="96"/>
      <c r="M24" s="96"/>
      <c r="N24" s="96"/>
    </row>
    <row r="25" spans="1:14" x14ac:dyDescent="0.25">
      <c r="B25" s="40"/>
      <c r="C25" s="41" t="s">
        <v>71</v>
      </c>
      <c r="D25" s="41" t="s">
        <v>72</v>
      </c>
      <c r="E25" s="41" t="s">
        <v>73</v>
      </c>
      <c r="F25" s="41" t="s">
        <v>74</v>
      </c>
      <c r="G25" s="41" t="s">
        <v>75</v>
      </c>
      <c r="H25" s="33"/>
      <c r="K25" s="96"/>
      <c r="L25" s="96"/>
      <c r="M25" s="96"/>
      <c r="N25" s="96"/>
    </row>
    <row r="26" spans="1:14" x14ac:dyDescent="0.25">
      <c r="B26" s="50" t="s">
        <v>76</v>
      </c>
      <c r="C26" s="58"/>
      <c r="D26" s="58"/>
      <c r="E26" s="58"/>
      <c r="F26" s="58"/>
      <c r="G26" s="58"/>
      <c r="H26" s="33"/>
      <c r="I26" s="44">
        <f>IF(C26="x","5")+IF(D26="x","3")+IF(E26="x", "1")+IF(F26="x", "0")+IF(G26="x", "-2")</f>
        <v>0</v>
      </c>
      <c r="K26" s="96"/>
      <c r="L26" s="96"/>
      <c r="M26" s="96"/>
      <c r="N26" s="96"/>
    </row>
    <row r="27" spans="1:14" x14ac:dyDescent="0.25">
      <c r="B27" s="45"/>
      <c r="C27" s="46" t="s">
        <v>77</v>
      </c>
      <c r="D27" s="46"/>
      <c r="E27" s="46" t="s">
        <v>78</v>
      </c>
      <c r="F27" s="46"/>
      <c r="G27" s="46" t="s">
        <v>79</v>
      </c>
      <c r="H27" s="33"/>
      <c r="K27" s="96"/>
      <c r="L27" s="96"/>
      <c r="M27" s="96"/>
      <c r="N27" s="96"/>
    </row>
    <row r="28" spans="1:14" x14ac:dyDescent="0.25">
      <c r="B28" s="50" t="s">
        <v>80</v>
      </c>
      <c r="C28" s="58"/>
      <c r="D28" s="58"/>
      <c r="E28" s="58"/>
      <c r="F28" s="58"/>
      <c r="G28" s="58"/>
      <c r="H28" s="33"/>
      <c r="I28" s="44">
        <f t="shared" si="0"/>
        <v>0</v>
      </c>
      <c r="K28" s="96"/>
      <c r="L28" s="96"/>
      <c r="M28" s="96"/>
      <c r="N28" s="96"/>
    </row>
    <row r="29" spans="1:14" x14ac:dyDescent="0.25">
      <c r="B29" s="45"/>
      <c r="C29" s="46" t="s">
        <v>81</v>
      </c>
      <c r="D29" s="46" t="s">
        <v>82</v>
      </c>
      <c r="E29" s="46" t="s">
        <v>83</v>
      </c>
      <c r="F29" s="51" t="s">
        <v>84</v>
      </c>
      <c r="G29" s="46" t="s">
        <v>85</v>
      </c>
      <c r="H29" s="33"/>
      <c r="K29" s="96"/>
      <c r="L29" s="96"/>
      <c r="M29" s="96"/>
      <c r="N29" s="96"/>
    </row>
    <row r="30" spans="1:14" x14ac:dyDescent="0.25">
      <c r="B30" s="50" t="s">
        <v>86</v>
      </c>
      <c r="C30" s="58"/>
      <c r="D30" s="58"/>
      <c r="E30" s="58"/>
      <c r="F30" s="58"/>
      <c r="G30" s="58"/>
      <c r="H30" s="33"/>
      <c r="I30" s="44">
        <f>IF(C30="x","5")+IF(D30="x","2.5")+IF(E30="x", "0")+IF(F30="x", "-1")+IF(G30="x", "-3")</f>
        <v>0</v>
      </c>
      <c r="K30" s="96"/>
      <c r="L30" s="96"/>
      <c r="M30" s="96"/>
      <c r="N30" s="96"/>
    </row>
    <row r="31" spans="1:14" x14ac:dyDescent="0.25">
      <c r="B31" s="45"/>
      <c r="C31" s="46" t="s">
        <v>87</v>
      </c>
      <c r="D31" s="46" t="s">
        <v>88</v>
      </c>
      <c r="E31" s="46" t="s">
        <v>89</v>
      </c>
      <c r="F31" s="46" t="s">
        <v>90</v>
      </c>
      <c r="G31" s="46" t="s">
        <v>91</v>
      </c>
      <c r="H31" s="33"/>
    </row>
    <row r="32" spans="1:14" x14ac:dyDescent="0.25">
      <c r="B32" s="52" t="s">
        <v>92</v>
      </c>
      <c r="C32" s="58"/>
      <c r="D32" s="58"/>
      <c r="E32" s="58"/>
      <c r="F32" s="58"/>
      <c r="G32" s="58"/>
      <c r="H32" s="33"/>
      <c r="I32" s="44">
        <f>IF(C32="x","5")+IF(D32="x","3")+IF(E32="x", "2")+IF(F32="x", "0")+IF(G32="x", "-1")</f>
        <v>0</v>
      </c>
    </row>
    <row r="33" spans="1:9" x14ac:dyDescent="0.25">
      <c r="B33" s="45"/>
      <c r="C33" s="46" t="s">
        <v>93</v>
      </c>
      <c r="D33" s="46" t="s">
        <v>94</v>
      </c>
      <c r="E33" s="53" t="s">
        <v>95</v>
      </c>
      <c r="F33" s="46" t="s">
        <v>96</v>
      </c>
      <c r="G33" s="46" t="s">
        <v>97</v>
      </c>
      <c r="H33" s="33"/>
    </row>
    <row r="34" spans="1:9" x14ac:dyDescent="0.25">
      <c r="B34" s="50" t="s">
        <v>98</v>
      </c>
      <c r="C34" s="58"/>
      <c r="D34" s="58"/>
      <c r="E34" s="60"/>
      <c r="F34" s="58"/>
      <c r="G34" s="58"/>
      <c r="H34" s="33"/>
      <c r="I34" s="44">
        <f>IF(C34="x","7.5")+IF(D34="x","6")+IF(E34="x", "4.5")+IF(F34="x", "3")+IF(G34="x", "-1")</f>
        <v>0</v>
      </c>
    </row>
    <row r="35" spans="1:9" x14ac:dyDescent="0.25">
      <c r="B35" s="45"/>
      <c r="C35" s="46" t="s">
        <v>99</v>
      </c>
      <c r="D35" s="46" t="s">
        <v>100</v>
      </c>
      <c r="E35" s="46" t="s">
        <v>101</v>
      </c>
      <c r="F35" s="46" t="s">
        <v>102</v>
      </c>
      <c r="G35" s="46" t="s">
        <v>103</v>
      </c>
      <c r="H35" s="33"/>
    </row>
    <row r="36" spans="1:9" x14ac:dyDescent="0.25">
      <c r="B36" s="55" t="s">
        <v>145</v>
      </c>
      <c r="C36" s="59"/>
      <c r="D36" s="59"/>
      <c r="E36" s="59"/>
      <c r="F36" s="59"/>
      <c r="G36" s="59"/>
      <c r="H36" s="33"/>
      <c r="I36" s="44">
        <f>IF(C36="x","7.5")+IF(D36="x","6")+IF(E36="x", "4.5")+IF(F36="x", "3")+IF(G36="x", "1.5")</f>
        <v>0</v>
      </c>
    </row>
    <row r="37" spans="1:9" x14ac:dyDescent="0.25">
      <c r="A37" s="144" t="s">
        <v>139</v>
      </c>
      <c r="B37" s="145"/>
      <c r="C37" s="145"/>
      <c r="D37" s="145"/>
      <c r="E37" s="145"/>
      <c r="F37" s="145"/>
      <c r="G37" s="146"/>
      <c r="H37" s="33"/>
    </row>
    <row r="38" spans="1:9" x14ac:dyDescent="0.25">
      <c r="B38" s="40"/>
      <c r="C38" s="41" t="s">
        <v>140</v>
      </c>
      <c r="D38" s="41" t="s">
        <v>104</v>
      </c>
      <c r="E38" s="41" t="s">
        <v>105</v>
      </c>
      <c r="F38" s="41" t="s">
        <v>142</v>
      </c>
      <c r="G38" s="41" t="s">
        <v>141</v>
      </c>
      <c r="H38" s="33"/>
    </row>
    <row r="39" spans="1:9" x14ac:dyDescent="0.25">
      <c r="B39" s="56" t="s">
        <v>106</v>
      </c>
      <c r="C39" s="58"/>
      <c r="D39" s="58"/>
      <c r="E39" s="58"/>
      <c r="F39" s="58"/>
      <c r="G39" s="58"/>
      <c r="H39" s="33"/>
      <c r="I39" s="44">
        <f t="shared" si="0"/>
        <v>0</v>
      </c>
    </row>
    <row r="40" spans="1:9" x14ac:dyDescent="0.25">
      <c r="B40" s="45"/>
      <c r="C40" s="46" t="s">
        <v>107</v>
      </c>
      <c r="D40" s="46" t="s">
        <v>143</v>
      </c>
      <c r="E40" s="46" t="s">
        <v>108</v>
      </c>
      <c r="F40" s="46" t="s">
        <v>109</v>
      </c>
      <c r="G40" s="46" t="s">
        <v>129</v>
      </c>
      <c r="H40" s="33"/>
    </row>
    <row r="41" spans="1:9" x14ac:dyDescent="0.25">
      <c r="B41" s="56" t="s">
        <v>110</v>
      </c>
      <c r="C41" s="58"/>
      <c r="D41" s="58"/>
      <c r="E41" s="58"/>
      <c r="F41" s="58"/>
      <c r="G41" s="58"/>
      <c r="H41" s="33"/>
      <c r="I41" s="44">
        <f>IF(C41="x","7.5")+IF(D41="x","6")+IF(E41="x", "4.5")+IF(F41="x", "3")+IF(G41="x", "-5")</f>
        <v>0</v>
      </c>
    </row>
    <row r="42" spans="1:9" x14ac:dyDescent="0.25">
      <c r="B42" s="45"/>
      <c r="C42" s="46" t="s">
        <v>111</v>
      </c>
      <c r="D42" s="46" t="s">
        <v>112</v>
      </c>
      <c r="E42" s="46" t="s">
        <v>113</v>
      </c>
      <c r="F42" s="46" t="s">
        <v>114</v>
      </c>
      <c r="G42" s="46" t="s">
        <v>115</v>
      </c>
      <c r="H42" s="33"/>
    </row>
    <row r="43" spans="1:9" x14ac:dyDescent="0.25">
      <c r="B43" s="57" t="s">
        <v>116</v>
      </c>
      <c r="C43" s="58"/>
      <c r="D43" s="58"/>
      <c r="E43" s="58"/>
      <c r="F43" s="58"/>
      <c r="G43" s="58"/>
      <c r="H43" s="33"/>
      <c r="I43" s="44">
        <f>IF(C43="x","7.5")+IF(D43="x","6")+IF(E43="x", "4.5")+IF(F43="x", "3")+IF(G43="x", "1.5")</f>
        <v>0</v>
      </c>
    </row>
    <row r="44" spans="1:9" x14ac:dyDescent="0.25">
      <c r="B44" s="45"/>
      <c r="C44" s="46" t="s">
        <v>117</v>
      </c>
      <c r="D44" s="46" t="s">
        <v>118</v>
      </c>
      <c r="E44" s="46" t="s">
        <v>119</v>
      </c>
      <c r="F44" s="46" t="s">
        <v>120</v>
      </c>
      <c r="G44" s="46" t="s">
        <v>121</v>
      </c>
      <c r="H44" s="33"/>
    </row>
    <row r="45" spans="1:9" x14ac:dyDescent="0.25">
      <c r="B45" s="56" t="s">
        <v>122</v>
      </c>
      <c r="C45" s="58"/>
      <c r="D45" s="58"/>
      <c r="E45" s="58"/>
      <c r="F45" s="58"/>
      <c r="G45" s="58"/>
      <c r="H45" s="33"/>
      <c r="I45" s="44">
        <f t="shared" si="0"/>
        <v>0</v>
      </c>
    </row>
    <row r="46" spans="1:9" x14ac:dyDescent="0.25">
      <c r="B46" s="45"/>
      <c r="C46" s="46" t="s">
        <v>134</v>
      </c>
      <c r="D46" s="46" t="s">
        <v>137</v>
      </c>
      <c r="E46" s="46" t="s">
        <v>138</v>
      </c>
      <c r="F46" s="46" t="s">
        <v>135</v>
      </c>
      <c r="G46" s="46" t="s">
        <v>136</v>
      </c>
      <c r="H46" s="33"/>
    </row>
    <row r="47" spans="1:9" x14ac:dyDescent="0.25">
      <c r="B47" s="56" t="s">
        <v>123</v>
      </c>
      <c r="C47" s="58"/>
      <c r="D47" s="58"/>
      <c r="E47" s="58"/>
      <c r="F47" s="58"/>
      <c r="G47" s="58"/>
      <c r="H47" s="33"/>
      <c r="I47" s="44">
        <f>IF(C47="x","10")+IF(D47="x","8")+IF(E47="x", "6")+IF(F47="x", "4")+IF(G47="x", "2")</f>
        <v>0</v>
      </c>
    </row>
  </sheetData>
  <sheetProtection algorithmName="SHA-512" hashValue="sexTKuYWyPdZdtjJ6hVrIcVwdaiARDMeE7QpaZ/JjKfmZQfxSZXavuhoFEx6jYuRjp3FC9Wcmxk7HArGYqG8UA==" saltValue="eJ6RdzRAEfduotAm9mL5wQ==" spinCount="100000" sheet="1" objects="1" scenarios="1"/>
  <mergeCells count="15">
    <mergeCell ref="A1:C1"/>
    <mergeCell ref="A2:C3"/>
    <mergeCell ref="G2:G3"/>
    <mergeCell ref="I2:I3"/>
    <mergeCell ref="K6:N6"/>
    <mergeCell ref="D2:D3"/>
    <mergeCell ref="E2:E3"/>
    <mergeCell ref="F2:F3"/>
    <mergeCell ref="J2:J3"/>
    <mergeCell ref="A5:G5"/>
    <mergeCell ref="K7:N13"/>
    <mergeCell ref="K14:N20"/>
    <mergeCell ref="K21:N30"/>
    <mergeCell ref="A24:G24"/>
    <mergeCell ref="A37:G3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Instructions</vt:lpstr>
      <vt:lpstr>Definitions</vt:lpstr>
      <vt:lpstr>Master</vt:lpstr>
      <vt:lpstr>Budget</vt:lpstr>
      <vt:lpstr>Example 1</vt:lpstr>
      <vt:lpstr>Site 1</vt:lpstr>
      <vt:lpstr>Site 2</vt:lpstr>
      <vt:lpstr>Site 3</vt:lpstr>
      <vt:lpstr>Site 4</vt:lpstr>
      <vt:lpstr>Site 5</vt:lpstr>
      <vt:lpstr>Site 6</vt:lpstr>
      <vt:lpstr>Site 7</vt:lpstr>
      <vt:lpstr>Site 8</vt:lpstr>
      <vt:lpstr>Site 9</vt:lpstr>
      <vt:lpstr>Site 10</vt:lpstr>
      <vt:lpstr>Site 11</vt:lpstr>
      <vt:lpstr>Site 12</vt:lpstr>
      <vt:lpstr>Site 13</vt:lpstr>
      <vt:lpstr>Site 14</vt:lpstr>
      <vt:lpstr>Site 15</vt:lpstr>
      <vt:lpstr>Site 16</vt:lpstr>
      <vt:lpstr>Site 17</vt:lpstr>
      <vt:lpstr>Site 18</vt:lpstr>
      <vt:lpstr>Site 19</vt:lpstr>
      <vt:lpstr>Site 20</vt:lpstr>
    </vt:vector>
  </TitlesOfParts>
  <Company>City of Duluth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Crecelius</dc:creator>
  <cp:lastModifiedBy>Brett Crecelius</cp:lastModifiedBy>
  <dcterms:created xsi:type="dcterms:W3CDTF">2024-02-06T21:37:00Z</dcterms:created>
  <dcterms:modified xsi:type="dcterms:W3CDTF">2024-10-17T20:30:42Z</dcterms:modified>
</cp:coreProperties>
</file>